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7680"/>
  </bookViews>
  <sheets>
    <sheet name="Dem.Pri.10 Senate" sheetId="9" r:id="rId1"/>
    <sheet name="Dem.Pri.RO10 Senate" sheetId="10" r:id="rId2"/>
    <sheet name="Rep.Pri.10 Senate" sheetId="7" r:id="rId3"/>
    <sheet name="Rep.Pri.RO Senate" sheetId="8" r:id="rId4"/>
    <sheet name="Gen.10 Senate" sheetId="6" r:id="rId5"/>
    <sheet name="Dem.Pri.10 House" sheetId="3" r:id="rId6"/>
    <sheet name="Dem.Pri.10 RO House" sheetId="5" r:id="rId7"/>
    <sheet name="Rep.Pri.10 House" sheetId="2" r:id="rId8"/>
    <sheet name="Rep.Pri.RO House" sheetId="4" r:id="rId9"/>
    <sheet name="Gen.10 House" sheetId="1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D32" i="9" l="1"/>
  <c r="E32" i="9" s="1"/>
  <c r="D31" i="9"/>
  <c r="E31" i="9" s="1"/>
  <c r="D29" i="9"/>
  <c r="E29" i="9" s="1"/>
  <c r="D28" i="9"/>
  <c r="E28" i="9" s="1"/>
  <c r="D27" i="9"/>
  <c r="E27" i="9" s="1"/>
  <c r="D26" i="9"/>
  <c r="E26" i="9" s="1"/>
  <c r="D25" i="9"/>
  <c r="E25" i="9" s="1"/>
  <c r="D23" i="9"/>
  <c r="E23" i="9" s="1"/>
  <c r="D22" i="9"/>
  <c r="E22" i="9" s="1"/>
  <c r="D20" i="9"/>
  <c r="E20" i="9" s="1"/>
  <c r="D19" i="9"/>
  <c r="E19" i="9" s="1"/>
  <c r="D17" i="9"/>
  <c r="E17" i="9" s="1"/>
  <c r="D16" i="9"/>
  <c r="E16" i="9" s="1"/>
  <c r="D14" i="9"/>
  <c r="E14" i="9" s="1"/>
  <c r="D13" i="9"/>
  <c r="E13" i="9" s="1"/>
  <c r="D11" i="9"/>
  <c r="E11" i="9" s="1"/>
  <c r="D10" i="9"/>
  <c r="E10" i="9" s="1"/>
  <c r="D8" i="9"/>
  <c r="E8" i="9" s="1"/>
  <c r="D7" i="9"/>
  <c r="E7" i="9" s="1"/>
  <c r="D5" i="9"/>
  <c r="E5" i="9" s="1"/>
  <c r="D4" i="9"/>
  <c r="E4" i="9" s="1"/>
  <c r="D28" i="7"/>
  <c r="B28" i="7"/>
  <c r="D27" i="7"/>
  <c r="C27" i="7"/>
  <c r="C28" i="7" s="1"/>
  <c r="B27" i="7"/>
  <c r="K21" i="7"/>
  <c r="J21" i="7"/>
  <c r="K20" i="7"/>
  <c r="J20" i="7"/>
  <c r="T19" i="7"/>
  <c r="S19" i="7"/>
  <c r="R19" i="7"/>
  <c r="K19" i="7"/>
  <c r="J19" i="7"/>
  <c r="T18" i="7"/>
  <c r="S18" i="7"/>
  <c r="R18" i="7"/>
  <c r="K18" i="7"/>
  <c r="J18" i="7"/>
  <c r="T17" i="7"/>
  <c r="S17" i="7"/>
  <c r="R17" i="7"/>
  <c r="K17" i="7"/>
  <c r="J17" i="7"/>
  <c r="T16" i="7"/>
  <c r="S16" i="7"/>
  <c r="R16" i="7"/>
  <c r="O16" i="7"/>
  <c r="N16" i="7"/>
  <c r="K16" i="7"/>
  <c r="J16" i="7"/>
  <c r="G16" i="7"/>
  <c r="F16" i="7"/>
  <c r="B16" i="7"/>
  <c r="T15" i="7"/>
  <c r="S15" i="7"/>
  <c r="R15" i="7"/>
  <c r="O15" i="7"/>
  <c r="N15" i="7"/>
  <c r="K15" i="7"/>
  <c r="J15" i="7"/>
  <c r="G15" i="7"/>
  <c r="F15" i="7"/>
  <c r="C15" i="7"/>
  <c r="B15" i="7"/>
  <c r="T14" i="7"/>
  <c r="T20" i="7" s="1"/>
  <c r="S14" i="7"/>
  <c r="S20" i="7" s="1"/>
  <c r="R14" i="7"/>
  <c r="R20" i="7" s="1"/>
  <c r="R21" i="7" s="1"/>
  <c r="O14" i="7"/>
  <c r="O17" i="7" s="1"/>
  <c r="N14" i="7"/>
  <c r="N17" i="7" s="1"/>
  <c r="N18" i="7" s="1"/>
  <c r="K14" i="7"/>
  <c r="K22" i="7" s="1"/>
  <c r="J14" i="7"/>
  <c r="J22" i="7" s="1"/>
  <c r="J23" i="7" s="1"/>
  <c r="G14" i="7"/>
  <c r="G17" i="7" s="1"/>
  <c r="F14" i="7"/>
  <c r="F17" i="7" s="1"/>
  <c r="F18" i="7" s="1"/>
  <c r="C14" i="7"/>
  <c r="C16" i="7" s="1"/>
  <c r="B14" i="7"/>
  <c r="Q8" i="7"/>
  <c r="L8" i="7"/>
  <c r="K8" i="7"/>
  <c r="R7" i="7"/>
  <c r="R8" i="7" s="1"/>
  <c r="R9" i="7" s="1"/>
  <c r="Q7" i="7"/>
  <c r="P7" i="7"/>
  <c r="O7" i="7"/>
  <c r="L7" i="7"/>
  <c r="L9" i="7" s="1"/>
  <c r="L10" i="7" s="1"/>
  <c r="K7" i="7"/>
  <c r="H7" i="7"/>
  <c r="G7" i="7"/>
  <c r="F7" i="7"/>
  <c r="F8" i="7" s="1"/>
  <c r="F9" i="7" s="1"/>
  <c r="V6" i="7"/>
  <c r="U6" i="7"/>
  <c r="U7" i="7" s="1"/>
  <c r="R6" i="7"/>
  <c r="Q6" i="7"/>
  <c r="P6" i="7"/>
  <c r="O6" i="7"/>
  <c r="O8" i="7" s="1"/>
  <c r="L6" i="7"/>
  <c r="K6" i="7"/>
  <c r="H6" i="7"/>
  <c r="G6" i="7"/>
  <c r="G8" i="7" s="1"/>
  <c r="F6" i="7"/>
  <c r="C6" i="7"/>
  <c r="B6" i="7"/>
  <c r="V5" i="7"/>
  <c r="V7" i="7" s="1"/>
  <c r="V8" i="7" s="1"/>
  <c r="U5" i="7"/>
  <c r="R5" i="7"/>
  <c r="Q5" i="7"/>
  <c r="P5" i="7"/>
  <c r="P8" i="7" s="1"/>
  <c r="O5" i="7"/>
  <c r="L5" i="7"/>
  <c r="K5" i="7"/>
  <c r="K9" i="7" s="1"/>
  <c r="H5" i="7"/>
  <c r="H8" i="7" s="1"/>
  <c r="G5" i="7"/>
  <c r="F5" i="7"/>
  <c r="C5" i="7"/>
  <c r="C7" i="7" s="1"/>
  <c r="B5" i="7"/>
  <c r="B7" i="7" s="1"/>
  <c r="B8" i="7" s="1"/>
  <c r="BK4" i="6"/>
  <c r="AH4" i="6"/>
  <c r="V4" i="6"/>
  <c r="J4" i="6"/>
  <c r="CO3" i="6"/>
  <c r="CN3" i="6"/>
  <c r="CM3" i="6"/>
  <c r="CM4" i="6" s="1"/>
  <c r="CL3" i="6"/>
  <c r="CK3" i="6"/>
  <c r="CK4" i="6" s="1"/>
  <c r="CJ3" i="6"/>
  <c r="CI3" i="6"/>
  <c r="CH3" i="6"/>
  <c r="CH4" i="6" s="1"/>
  <c r="CG3" i="6"/>
  <c r="CF4" i="6" s="1"/>
  <c r="CF3" i="6"/>
  <c r="CE3" i="6"/>
  <c r="CD3" i="6"/>
  <c r="CD4" i="6" s="1"/>
  <c r="CC3" i="6"/>
  <c r="CB3" i="6"/>
  <c r="CA3" i="6"/>
  <c r="CA4" i="6" s="1"/>
  <c r="BZ3" i="6"/>
  <c r="BY3" i="6"/>
  <c r="BX4" i="6" s="1"/>
  <c r="BX3" i="6"/>
  <c r="BW3" i="6"/>
  <c r="BV3" i="6"/>
  <c r="BU3" i="6"/>
  <c r="BU4" i="6" s="1"/>
  <c r="BT3" i="6"/>
  <c r="BS3" i="6"/>
  <c r="BR3" i="6"/>
  <c r="BR4" i="6" s="1"/>
  <c r="BQ3" i="6"/>
  <c r="BP3" i="6"/>
  <c r="BP4" i="6" s="1"/>
  <c r="BO3" i="6"/>
  <c r="BN3" i="6"/>
  <c r="BM3" i="6"/>
  <c r="BM4" i="6" s="1"/>
  <c r="BL3" i="6"/>
  <c r="BK3" i="6"/>
  <c r="BJ3" i="6"/>
  <c r="BI3" i="6"/>
  <c r="BI4" i="6" s="1"/>
  <c r="BH3" i="6"/>
  <c r="BG3" i="6"/>
  <c r="BF3" i="6"/>
  <c r="BF4" i="6" s="1"/>
  <c r="BE3" i="6"/>
  <c r="BC4" i="6" s="1"/>
  <c r="BD3" i="6"/>
  <c r="BC3" i="6"/>
  <c r="BB3" i="6"/>
  <c r="BA3" i="6"/>
  <c r="BA4" i="6" s="1"/>
  <c r="AZ3" i="6"/>
  <c r="AY3" i="6"/>
  <c r="AY4" i="6" s="1"/>
  <c r="AX3" i="6"/>
  <c r="AW3" i="6"/>
  <c r="AW4" i="6" s="1"/>
  <c r="AV3" i="6"/>
  <c r="AU3" i="6"/>
  <c r="AT3" i="6"/>
  <c r="AT4" i="6" s="1"/>
  <c r="AS3" i="6"/>
  <c r="AR4" i="6" s="1"/>
  <c r="AR3" i="6"/>
  <c r="AQ3" i="6"/>
  <c r="AP3" i="6"/>
  <c r="AP4" i="6" s="1"/>
  <c r="AO3" i="6"/>
  <c r="AN3" i="6"/>
  <c r="AN4" i="6" s="1"/>
  <c r="AM3" i="6"/>
  <c r="AL3" i="6"/>
  <c r="AK3" i="6"/>
  <c r="AK4" i="6" s="1"/>
  <c r="AJ3" i="6"/>
  <c r="AI3" i="6"/>
  <c r="AH3" i="6"/>
  <c r="AG3" i="6"/>
  <c r="AF3" i="6"/>
  <c r="AE3" i="6"/>
  <c r="AE4" i="6" s="1"/>
  <c r="AD3" i="6"/>
  <c r="AC3" i="6"/>
  <c r="AB3" i="6"/>
  <c r="AB4" i="6" s="1"/>
  <c r="AA3" i="6"/>
  <c r="Z3" i="6"/>
  <c r="Y3" i="6"/>
  <c r="Y4" i="6" s="1"/>
  <c r="X3" i="6"/>
  <c r="W3" i="6"/>
  <c r="V3" i="6"/>
  <c r="U3" i="6"/>
  <c r="T3" i="6"/>
  <c r="S3" i="6"/>
  <c r="S4" i="6" s="1"/>
  <c r="R3" i="6"/>
  <c r="Q3" i="6"/>
  <c r="P3" i="6"/>
  <c r="P4" i="6" s="1"/>
  <c r="O3" i="6"/>
  <c r="N3" i="6"/>
  <c r="M3" i="6"/>
  <c r="M4" i="6" s="1"/>
  <c r="L3" i="6"/>
  <c r="K3" i="6"/>
  <c r="J3" i="6"/>
  <c r="I3" i="6"/>
  <c r="H3" i="6"/>
  <c r="H4" i="6" s="1"/>
  <c r="G3" i="6"/>
  <c r="F3" i="6"/>
  <c r="E3" i="6"/>
  <c r="E4" i="6" s="1"/>
  <c r="D3" i="6"/>
  <c r="C3" i="6"/>
  <c r="B3" i="6"/>
  <c r="B4" i="6" s="1"/>
  <c r="H9" i="7" l="1"/>
  <c r="P9" i="7"/>
  <c r="G9" i="7"/>
  <c r="O9" i="7"/>
  <c r="U8" i="7"/>
  <c r="T21" i="7"/>
  <c r="B29" i="7"/>
  <c r="C29" i="7"/>
  <c r="C17" i="7"/>
  <c r="B17" i="7"/>
  <c r="K23" i="7"/>
  <c r="S21" i="7"/>
  <c r="C8" i="7"/>
  <c r="K10" i="7"/>
  <c r="Q9" i="7"/>
  <c r="G18" i="7"/>
  <c r="O18" i="7"/>
  <c r="D29" i="7"/>
  <c r="B35" i="5"/>
  <c r="B28" i="5"/>
  <c r="B21" i="5"/>
  <c r="B14" i="5"/>
  <c r="B7" i="5"/>
  <c r="C88" i="3" l="1"/>
  <c r="C87" i="3"/>
  <c r="D88" i="3" s="1"/>
  <c r="C85" i="3"/>
  <c r="C84" i="3"/>
  <c r="D85" i="3" s="1"/>
  <c r="C83" i="3"/>
  <c r="C81" i="3"/>
  <c r="C80" i="3"/>
  <c r="C79" i="3"/>
  <c r="D80" i="3" s="1"/>
  <c r="C78" i="3"/>
  <c r="C76" i="3"/>
  <c r="C75" i="3"/>
  <c r="C74" i="3"/>
  <c r="D75" i="3" s="1"/>
  <c r="C72" i="3"/>
  <c r="C71" i="3"/>
  <c r="D72" i="3" s="1"/>
  <c r="C69" i="3"/>
  <c r="C68" i="3"/>
  <c r="D69" i="3" s="1"/>
  <c r="C66" i="3"/>
  <c r="C65" i="3"/>
  <c r="D66" i="3" s="1"/>
  <c r="C63" i="3"/>
  <c r="C62" i="3"/>
  <c r="D63" i="3" s="1"/>
  <c r="C61" i="3"/>
  <c r="C59" i="3"/>
  <c r="C58" i="3"/>
  <c r="C57" i="3"/>
  <c r="D57" i="3" s="1"/>
  <c r="C56" i="3"/>
  <c r="C55" i="3"/>
  <c r="C53" i="3"/>
  <c r="C52" i="3"/>
  <c r="D53" i="3" s="1"/>
  <c r="C50" i="3"/>
  <c r="C49" i="3"/>
  <c r="D50" i="3" s="1"/>
  <c r="C47" i="3"/>
  <c r="C46" i="3"/>
  <c r="D46" i="3" s="1"/>
  <c r="C45" i="3"/>
  <c r="C44" i="3"/>
  <c r="C43" i="3"/>
  <c r="C41" i="3"/>
  <c r="D40" i="3" s="1"/>
  <c r="C40" i="3"/>
  <c r="C38" i="3"/>
  <c r="C37" i="3"/>
  <c r="C36" i="3"/>
  <c r="D37" i="3" s="1"/>
  <c r="C34" i="3"/>
  <c r="C33" i="3"/>
  <c r="C32" i="3"/>
  <c r="C31" i="3"/>
  <c r="D34" i="3" s="1"/>
  <c r="C29" i="3"/>
  <c r="C28" i="3"/>
  <c r="D29" i="3" s="1"/>
  <c r="C26" i="3"/>
  <c r="C25" i="3"/>
  <c r="D26" i="3" s="1"/>
  <c r="C23" i="3"/>
  <c r="C22" i="3"/>
  <c r="D23" i="3" s="1"/>
  <c r="C20" i="3"/>
  <c r="C19" i="3"/>
  <c r="D20" i="3" s="1"/>
  <c r="C17" i="3"/>
  <c r="C16" i="3"/>
  <c r="D17" i="3" s="1"/>
  <c r="C14" i="3"/>
  <c r="C13" i="3"/>
  <c r="D14" i="3" s="1"/>
  <c r="C11" i="3"/>
  <c r="C10" i="3"/>
  <c r="D11" i="3" s="1"/>
  <c r="C8" i="3"/>
  <c r="C7" i="3"/>
  <c r="D8" i="3" s="1"/>
  <c r="C5" i="3"/>
  <c r="C4" i="3"/>
  <c r="C3" i="3"/>
  <c r="L45" i="2"/>
  <c r="K45" i="2"/>
  <c r="L44" i="2"/>
  <c r="K44" i="2"/>
  <c r="H44" i="2"/>
  <c r="G44" i="2"/>
  <c r="D44" i="2"/>
  <c r="C44" i="2"/>
  <c r="B44" i="2"/>
  <c r="T43" i="2"/>
  <c r="T44" i="2" s="1"/>
  <c r="S43" i="2"/>
  <c r="S44" i="2" s="1"/>
  <c r="P43" i="2"/>
  <c r="P44" i="2" s="1"/>
  <c r="O43" i="2"/>
  <c r="O44" i="2" s="1"/>
  <c r="H43" i="2"/>
  <c r="G43" i="2"/>
  <c r="D43" i="2"/>
  <c r="C43" i="2"/>
  <c r="B43" i="2"/>
  <c r="S37" i="2"/>
  <c r="R37" i="2"/>
  <c r="O37" i="2"/>
  <c r="N37" i="2"/>
  <c r="K37" i="2"/>
  <c r="K38" i="2" s="1"/>
  <c r="J37" i="2"/>
  <c r="J38" i="2" s="1"/>
  <c r="S36" i="2"/>
  <c r="R36" i="2"/>
  <c r="O36" i="2"/>
  <c r="N36" i="2"/>
  <c r="N38" i="2" s="1"/>
  <c r="G36" i="2"/>
  <c r="G37" i="2" s="1"/>
  <c r="F36" i="2"/>
  <c r="F37" i="2" s="1"/>
  <c r="C36" i="2"/>
  <c r="C37" i="2" s="1"/>
  <c r="B36" i="2"/>
  <c r="B37" i="2" s="1"/>
  <c r="Q30" i="2"/>
  <c r="P30" i="2"/>
  <c r="O30" i="2"/>
  <c r="N30" i="2"/>
  <c r="K30" i="2"/>
  <c r="J30" i="2"/>
  <c r="C30" i="2"/>
  <c r="B30" i="2"/>
  <c r="Q29" i="2"/>
  <c r="P29" i="2"/>
  <c r="O29" i="2"/>
  <c r="O31" i="2" s="1"/>
  <c r="N29" i="2"/>
  <c r="K29" i="2"/>
  <c r="J29" i="2"/>
  <c r="G29" i="2"/>
  <c r="G30" i="2" s="1"/>
  <c r="F29" i="2"/>
  <c r="F30" i="2" s="1"/>
  <c r="C29" i="2"/>
  <c r="B29" i="2"/>
  <c r="T23" i="2"/>
  <c r="S23" i="2"/>
  <c r="R23" i="2"/>
  <c r="O23" i="2"/>
  <c r="N23" i="2"/>
  <c r="T22" i="2"/>
  <c r="S22" i="2"/>
  <c r="R22" i="2"/>
  <c r="R24" i="2" s="1"/>
  <c r="O22" i="2"/>
  <c r="N22" i="2"/>
  <c r="K22" i="2"/>
  <c r="K23" i="2" s="1"/>
  <c r="J22" i="2"/>
  <c r="J23" i="2" s="1"/>
  <c r="G22" i="2"/>
  <c r="G23" i="2" s="1"/>
  <c r="F22" i="2"/>
  <c r="F23" i="2" s="1"/>
  <c r="E22" i="2"/>
  <c r="E23" i="2" s="1"/>
  <c r="D22" i="2"/>
  <c r="D23" i="2" s="1"/>
  <c r="C22" i="2"/>
  <c r="C23" i="2" s="1"/>
  <c r="B22" i="2"/>
  <c r="B23" i="2" s="1"/>
  <c r="K16" i="2"/>
  <c r="J16" i="2"/>
  <c r="K15" i="2"/>
  <c r="J15" i="2"/>
  <c r="T14" i="2"/>
  <c r="T15" i="2" s="1"/>
  <c r="S14" i="2"/>
  <c r="S15" i="2" s="1"/>
  <c r="R14" i="2"/>
  <c r="R15" i="2" s="1"/>
  <c r="O14" i="2"/>
  <c r="O15" i="2" s="1"/>
  <c r="N14" i="2"/>
  <c r="N15" i="2" s="1"/>
  <c r="K14" i="2"/>
  <c r="J14" i="2"/>
  <c r="G14" i="2"/>
  <c r="G15" i="2" s="1"/>
  <c r="F14" i="2"/>
  <c r="F15" i="2" s="1"/>
  <c r="C14" i="2"/>
  <c r="C15" i="2" s="1"/>
  <c r="B14" i="2"/>
  <c r="B15" i="2" s="1"/>
  <c r="T8" i="2"/>
  <c r="S8" i="2"/>
  <c r="T7" i="2"/>
  <c r="S7" i="2"/>
  <c r="P7" i="2"/>
  <c r="O7" i="2"/>
  <c r="T6" i="2"/>
  <c r="S6" i="2"/>
  <c r="P6" i="2"/>
  <c r="P8" i="2" s="1"/>
  <c r="O6" i="2"/>
  <c r="O8" i="2" s="1"/>
  <c r="O9" i="2" s="1"/>
  <c r="L6" i="2"/>
  <c r="L7" i="2" s="1"/>
  <c r="K6" i="2"/>
  <c r="K7" i="2" s="1"/>
  <c r="H6" i="2"/>
  <c r="H7" i="2" s="1"/>
  <c r="G6" i="2"/>
  <c r="G7" i="2" s="1"/>
  <c r="F6" i="2"/>
  <c r="F7" i="2" s="1"/>
  <c r="C6" i="2"/>
  <c r="C7" i="2" s="1"/>
  <c r="B6" i="2"/>
  <c r="B7" i="2" s="1"/>
  <c r="L46" i="2" l="1"/>
  <c r="L47" i="2" s="1"/>
  <c r="T9" i="2"/>
  <c r="T10" i="2" s="1"/>
  <c r="G38" i="2"/>
  <c r="S38" i="2"/>
  <c r="B45" i="2"/>
  <c r="B46" i="2" s="1"/>
  <c r="H45" i="2"/>
  <c r="B38" i="2"/>
  <c r="J39" i="2"/>
  <c r="C8" i="2"/>
  <c r="S9" i="2"/>
  <c r="S10" i="2" s="1"/>
  <c r="B16" i="2"/>
  <c r="J17" i="2"/>
  <c r="K24" i="2"/>
  <c r="B31" i="2"/>
  <c r="C32" i="2" s="1"/>
  <c r="J31" i="2"/>
  <c r="P31" i="2"/>
  <c r="P45" i="2"/>
  <c r="K46" i="2"/>
  <c r="G31" i="2"/>
  <c r="G45" i="2"/>
  <c r="S45" i="2"/>
  <c r="D5" i="3"/>
  <c r="D33" i="3"/>
  <c r="D38" i="3"/>
  <c r="D47" i="3"/>
  <c r="D58" i="3"/>
  <c r="D59" i="3"/>
  <c r="D76" i="3"/>
  <c r="D81" i="3"/>
  <c r="D4" i="3"/>
  <c r="D10" i="3"/>
  <c r="D16" i="3"/>
  <c r="D22" i="3"/>
  <c r="D28" i="3"/>
  <c r="D44" i="3"/>
  <c r="D49" i="3"/>
  <c r="D55" i="3"/>
  <c r="D62" i="3"/>
  <c r="D65" i="3"/>
  <c r="D68" i="3"/>
  <c r="D71" i="3"/>
  <c r="D74" i="3"/>
  <c r="D79" i="3"/>
  <c r="D87" i="3"/>
  <c r="D7" i="3"/>
  <c r="D13" i="3"/>
  <c r="D19" i="3"/>
  <c r="D25" i="3"/>
  <c r="D31" i="3"/>
  <c r="D36" i="3"/>
  <c r="D41" i="3"/>
  <c r="D52" i="3"/>
  <c r="D84" i="3"/>
  <c r="D3" i="3"/>
  <c r="D32" i="3"/>
  <c r="D43" i="3"/>
  <c r="D45" i="3"/>
  <c r="D56" i="3"/>
  <c r="D61" i="3"/>
  <c r="D78" i="3"/>
  <c r="D83" i="3"/>
  <c r="K8" i="2"/>
  <c r="N16" i="2"/>
  <c r="E24" i="2"/>
  <c r="K39" i="2"/>
  <c r="B32" i="2"/>
  <c r="F31" i="2"/>
  <c r="K17" i="2"/>
  <c r="N24" i="2"/>
  <c r="T24" i="2"/>
  <c r="S24" i="2"/>
  <c r="C31" i="2"/>
  <c r="K31" i="2"/>
  <c r="Q31" i="2"/>
  <c r="Q32" i="2" s="1"/>
  <c r="O38" i="2"/>
  <c r="N39" i="2" s="1"/>
  <c r="C45" i="2"/>
  <c r="C46" i="2" s="1"/>
  <c r="F16" i="2"/>
  <c r="R16" i="2"/>
  <c r="O45" i="2"/>
  <c r="B8" i="2"/>
  <c r="P9" i="2"/>
  <c r="O24" i="2"/>
  <c r="N31" i="2"/>
  <c r="R38" i="2"/>
  <c r="D45" i="2"/>
  <c r="F8" i="2"/>
  <c r="G8" i="2"/>
  <c r="C16" i="2"/>
  <c r="S16" i="2"/>
  <c r="T16" i="2"/>
  <c r="D24" i="2"/>
  <c r="B24" i="2"/>
  <c r="F24" i="2"/>
  <c r="K32" i="2"/>
  <c r="C38" i="2"/>
  <c r="T45" i="2"/>
  <c r="H8" i="2"/>
  <c r="C24" i="2"/>
  <c r="G24" i="2"/>
  <c r="F38" i="2"/>
  <c r="L8" i="2"/>
  <c r="G16" i="2"/>
  <c r="J24" i="2"/>
  <c r="O16" i="2"/>
  <c r="G46" i="2" l="1"/>
  <c r="O25" i="2"/>
  <c r="D46" i="2"/>
  <c r="K47" i="2"/>
  <c r="P32" i="2"/>
  <c r="S39" i="2"/>
  <c r="J32" i="2"/>
  <c r="N32" i="2"/>
  <c r="O32" i="2"/>
  <c r="O39" i="2"/>
  <c r="T25" i="2"/>
  <c r="H46" i="2"/>
  <c r="K18" i="2"/>
  <c r="N25" i="2"/>
  <c r="J18" i="2"/>
  <c r="R39" i="2"/>
  <c r="S25" i="2"/>
  <c r="R25" i="2"/>
</calcChain>
</file>

<file path=xl/sharedStrings.xml><?xml version="1.0" encoding="utf-8"?>
<sst xmlns="http://schemas.openxmlformats.org/spreadsheetml/2006/main" count="1318" uniqueCount="640">
  <si>
    <t>Total</t>
  </si>
  <si>
    <t>Margin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</si>
  <si>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</si>
  <si>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</si>
  <si>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</si>
  <si>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</si>
  <si>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</si>
  <si>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</si>
  <si>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</si>
  <si>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</si>
  <si>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</si>
  <si>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</si>
  <si>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</si>
  <si>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</si>
  <si>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</si>
  <si>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</si>
  <si>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</si>
  <si>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</si>
  <si>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</si>
  <si>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</si>
  <si>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</si>
  <si>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</si>
  <si>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</si>
  <si>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</si>
  <si>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</si>
  <si>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</si>
  <si>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</si>
  <si>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</si>
  <si>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</si>
  <si>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</si>
  <si>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</si>
  <si>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</si>
  <si>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</si>
  <si>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</si>
  <si>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</si>
  <si>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</si>
  <si>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</si>
  <si>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</si>
  <si>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</si>
  <si>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</si>
  <si>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</si>
  <si>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</si>
  <si>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</si>
  <si>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</si>
  <si>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</si>
  <si>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</si>
  <si>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</si>
  <si>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</si>
  <si>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</si>
  <si>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</si>
  <si>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</si>
  <si>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</si>
  <si>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</si>
  <si>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</si>
  <si>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</si>
  <si>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</si>
  <si>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</si>
  <si>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</si>
  <si>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</si>
  <si>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St Clair</t>
  </si>
  <si>
    <t>Shelby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</si>
  <si>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</si>
  <si>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</si>
  <si>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</si>
  <si>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</si>
  <si>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</si>
  <si>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</si>
  <si>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</si>
  <si>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</si>
  <si>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District 1</t>
  </si>
  <si>
    <t>Burdine (D)</t>
  </si>
  <si>
    <t xml:space="preserve"> </t>
  </si>
  <si>
    <t>Hanson (R)</t>
  </si>
  <si>
    <t>Write-In</t>
  </si>
  <si>
    <t>District 2</t>
  </si>
  <si>
    <t>Curtis (D)</t>
  </si>
  <si>
    <t>Greer (R)</t>
  </si>
  <si>
    <t>District 3</t>
  </si>
  <si>
    <t>Black (D)</t>
  </si>
  <si>
    <t>District 4</t>
  </si>
  <si>
    <t>Goodwin (D)</t>
  </si>
  <si>
    <t>Hammon (R)</t>
  </si>
  <si>
    <t>District 5</t>
  </si>
  <si>
    <t>White (D)</t>
  </si>
  <si>
    <t>Hill (I)</t>
  </si>
  <si>
    <t>Williams (R)</t>
  </si>
  <si>
    <t>District 6</t>
  </si>
  <si>
    <t>District 7</t>
  </si>
  <si>
    <t>Letson (D)</t>
  </si>
  <si>
    <t>Johnson (R)</t>
  </si>
  <si>
    <t>District 8</t>
  </si>
  <si>
    <t>Breland (D)</t>
  </si>
  <si>
    <t>Collins (R)</t>
  </si>
  <si>
    <t>District 9</t>
  </si>
  <si>
    <t>Henry (R)</t>
  </si>
  <si>
    <t>District 10</t>
  </si>
  <si>
    <t>Ball (R)</t>
  </si>
  <si>
    <t>District 11</t>
  </si>
  <si>
    <t>Oden (R)</t>
  </si>
  <si>
    <t>District 12</t>
  </si>
  <si>
    <t>Fields (D)</t>
  </si>
  <si>
    <t>Buttram (R)</t>
  </si>
  <si>
    <t>District 13</t>
  </si>
  <si>
    <t>Sherer (D)</t>
  </si>
  <si>
    <t>Roberts (R)</t>
  </si>
  <si>
    <t>District 14</t>
  </si>
  <si>
    <t>Guin (D)</t>
  </si>
  <si>
    <t>Baughn (R)</t>
  </si>
  <si>
    <t>District 15</t>
  </si>
  <si>
    <t>Farley (R)</t>
  </si>
  <si>
    <t>District 16</t>
  </si>
  <si>
    <t>Thigpen (D)</t>
  </si>
  <si>
    <t>Boman (R)</t>
  </si>
  <si>
    <t>District 17</t>
  </si>
  <si>
    <t>Millican (D)</t>
  </si>
  <si>
    <t>District 18</t>
  </si>
  <si>
    <t>Morrow (D)</t>
  </si>
  <si>
    <t>District 19</t>
  </si>
  <si>
    <t>Hall (D)</t>
  </si>
  <si>
    <t>District 20</t>
  </si>
  <si>
    <t>Sanderford (R)</t>
  </si>
  <si>
    <t>District 21</t>
  </si>
  <si>
    <t>Hinshaw (D)</t>
  </si>
  <si>
    <t>Patterson (R)</t>
  </si>
  <si>
    <t>District 22</t>
  </si>
  <si>
    <t>Taylor (D)</t>
  </si>
  <si>
    <t>District 23</t>
  </si>
  <si>
    <t>Robinson (D)</t>
  </si>
  <si>
    <t>District 24</t>
  </si>
  <si>
    <t>Ledbetter (D)</t>
  </si>
  <si>
    <t>Greeson (R)</t>
  </si>
  <si>
    <t>District 25</t>
  </si>
  <si>
    <t>McCutcheon (R)</t>
  </si>
  <si>
    <t>District 26</t>
  </si>
  <si>
    <t>Rich (R)</t>
  </si>
  <si>
    <t>District 27</t>
  </si>
  <si>
    <t>McLaughlin (D)</t>
  </si>
  <si>
    <t>Long (R)</t>
  </si>
  <si>
    <t>District 28</t>
  </si>
  <si>
    <t>Ford (D)</t>
  </si>
  <si>
    <t>District 29</t>
  </si>
  <si>
    <t>Page (D)</t>
  </si>
  <si>
    <t>Nordgren (R)</t>
  </si>
  <si>
    <t>District 30</t>
  </si>
  <si>
    <t>Burns (D)</t>
  </si>
  <si>
    <t>Galliher (R)</t>
  </si>
  <si>
    <t>District 31</t>
  </si>
  <si>
    <t>Mask (R)</t>
  </si>
  <si>
    <t>District 32</t>
  </si>
  <si>
    <t>Boyd (D)</t>
  </si>
  <si>
    <t>Struzik (R)</t>
  </si>
  <si>
    <t>District 33</t>
  </si>
  <si>
    <t>District 34</t>
  </si>
  <si>
    <t>Thomas (R)</t>
  </si>
  <si>
    <t>District 35</t>
  </si>
  <si>
    <t>Hurst (D)</t>
  </si>
  <si>
    <t>Dean (R)</t>
  </si>
  <si>
    <t>District 36</t>
  </si>
  <si>
    <t>Bearden (D)</t>
  </si>
  <si>
    <t>Wood (R)</t>
  </si>
  <si>
    <t>District 37</t>
  </si>
  <si>
    <t>Laird (D)</t>
  </si>
  <si>
    <t>Fincher (R)</t>
  </si>
  <si>
    <t>District 38</t>
  </si>
  <si>
    <t>Long (D)</t>
  </si>
  <si>
    <t>Bridges (R)</t>
  </si>
  <si>
    <t>District 39</t>
  </si>
  <si>
    <t>Lindsey (D)</t>
  </si>
  <si>
    <t>Sprayberry (R)</t>
  </si>
  <si>
    <t>District 40</t>
  </si>
  <si>
    <t>Whaley (D)</t>
  </si>
  <si>
    <t>Brown (R)</t>
  </si>
  <si>
    <t>District 41</t>
  </si>
  <si>
    <t>Hill (R)</t>
  </si>
  <si>
    <t>District 42</t>
  </si>
  <si>
    <t>Martin (D)</t>
  </si>
  <si>
    <t>Wallace (R)</t>
  </si>
  <si>
    <t>District 43</t>
  </si>
  <si>
    <t>Sweet (D)</t>
  </si>
  <si>
    <t>McClurkin (R)</t>
  </si>
  <si>
    <t>District 44</t>
  </si>
  <si>
    <t>Payne (R)</t>
  </si>
  <si>
    <t>District 45</t>
  </si>
  <si>
    <t>Cannon (D)</t>
  </si>
  <si>
    <t>Drake (R)</t>
  </si>
  <si>
    <t>District 46</t>
  </si>
  <si>
    <t>DeMarco (R)</t>
  </si>
  <si>
    <t>District 47</t>
  </si>
  <si>
    <t>McCallum (I)</t>
  </si>
  <si>
    <t>District 48</t>
  </si>
  <si>
    <t>Canfield (R)</t>
  </si>
  <si>
    <t>District 49</t>
  </si>
  <si>
    <t>Weaver (R)</t>
  </si>
  <si>
    <t>District 50</t>
  </si>
  <si>
    <t>McClendon (R)</t>
  </si>
  <si>
    <t>District 51</t>
  </si>
  <si>
    <t>Treadaway (R)</t>
  </si>
  <si>
    <t>District 52</t>
  </si>
  <si>
    <t>Rogers (D)</t>
  </si>
  <si>
    <t>District 53</t>
  </si>
  <si>
    <t>Newton (D)</t>
  </si>
  <si>
    <t>District 54</t>
  </si>
  <si>
    <t>Todd (D)</t>
  </si>
  <si>
    <t>District 55</t>
  </si>
  <si>
    <t>Scott (D)</t>
  </si>
  <si>
    <t>District 56</t>
  </si>
  <si>
    <t>McAdory (D)</t>
  </si>
  <si>
    <t>District 57</t>
  </si>
  <si>
    <t>Coleman (D)</t>
  </si>
  <si>
    <t>District 58</t>
  </si>
  <si>
    <t>District 59</t>
  </si>
  <si>
    <t>Moore (D)</t>
  </si>
  <si>
    <t>District 60</t>
  </si>
  <si>
    <t>Givan (D)</t>
  </si>
  <si>
    <t>District 61</t>
  </si>
  <si>
    <t>Harper (D)</t>
  </si>
  <si>
    <t>Chandler (R)</t>
  </si>
  <si>
    <t>District 62</t>
  </si>
  <si>
    <t>Kneussle (C)</t>
  </si>
  <si>
    <t>Merrill (R)</t>
  </si>
  <si>
    <t>District 63</t>
  </si>
  <si>
    <t>Hamill (D)</t>
  </si>
  <si>
    <t>Poole (R)</t>
  </si>
  <si>
    <t>District 64</t>
  </si>
  <si>
    <t>Shiver (R)</t>
  </si>
  <si>
    <t>District 65</t>
  </si>
  <si>
    <t>Beech (D)</t>
  </si>
  <si>
    <t>Hubert (I)</t>
  </si>
  <si>
    <t>District 66</t>
  </si>
  <si>
    <t>Baker (R)</t>
  </si>
  <si>
    <t>District 67</t>
  </si>
  <si>
    <t>Melton (D)</t>
  </si>
  <si>
    <t>District 68</t>
  </si>
  <si>
    <t>Jackson (D)</t>
  </si>
  <si>
    <t>District 69</t>
  </si>
  <si>
    <t>Colston (D)</t>
  </si>
  <si>
    <t>District 70</t>
  </si>
  <si>
    <t>England (D)</t>
  </si>
  <si>
    <t>District 71</t>
  </si>
  <si>
    <t>McCampbell (D)</t>
  </si>
  <si>
    <t>District 72</t>
  </si>
  <si>
    <t>Howard (D)</t>
  </si>
  <si>
    <t>District 73</t>
  </si>
  <si>
    <t>Hubbard (D)</t>
  </si>
  <si>
    <t>Grimes (R)</t>
  </si>
  <si>
    <t>District 74</t>
  </si>
  <si>
    <t>King (I)</t>
  </si>
  <si>
    <t>Love (R)</t>
  </si>
  <si>
    <t>District 75</t>
  </si>
  <si>
    <t>Allen (D)</t>
  </si>
  <si>
    <t>Wren (R)</t>
  </si>
  <si>
    <t>District 76</t>
  </si>
  <si>
    <t>McClammy (D)</t>
  </si>
  <si>
    <t>District 77</t>
  </si>
  <si>
    <t>Knight (D)</t>
  </si>
  <si>
    <t>District 78</t>
  </si>
  <si>
    <t>Holmes (D)</t>
  </si>
  <si>
    <t>Thomas (I)</t>
  </si>
  <si>
    <t>District 79</t>
  </si>
  <si>
    <t>Hubbard (R)</t>
  </si>
  <si>
    <t>District 80</t>
  </si>
  <si>
    <t>Vance (D)</t>
  </si>
  <si>
    <t>Dudley (R)</t>
  </si>
  <si>
    <t>District 81</t>
  </si>
  <si>
    <t>Graham (D)</t>
  </si>
  <si>
    <t>Tuggle (R)</t>
  </si>
  <si>
    <t>District 82</t>
  </si>
  <si>
    <t>Warren (D)</t>
  </si>
  <si>
    <t>District 83</t>
  </si>
  <si>
    <t>Bandy (D)</t>
  </si>
  <si>
    <t>District 84</t>
  </si>
  <si>
    <t>Forte (D)</t>
  </si>
  <si>
    <t>Perrin (R)</t>
  </si>
  <si>
    <t>District 85</t>
  </si>
  <si>
    <t>Grimsley (D)</t>
  </si>
  <si>
    <t>Singleton (R)</t>
  </si>
  <si>
    <t>District 86</t>
  </si>
  <si>
    <t>Carothers (D)</t>
  </si>
  <si>
    <t>Lee (R)</t>
  </si>
  <si>
    <t>District 87</t>
  </si>
  <si>
    <t>Chesteen (R)</t>
  </si>
  <si>
    <t>District 88</t>
  </si>
  <si>
    <t>Beckman (R)</t>
  </si>
  <si>
    <t>District 89</t>
  </si>
  <si>
    <t>Boothe (D)</t>
  </si>
  <si>
    <t>District 90</t>
  </si>
  <si>
    <t>Hartin (R)</t>
  </si>
  <si>
    <t>District 91</t>
  </si>
  <si>
    <t>Spicer (D)</t>
  </si>
  <si>
    <t>Moore (R)</t>
  </si>
  <si>
    <t>District 92</t>
  </si>
  <si>
    <t>Darby (D)</t>
  </si>
  <si>
    <t>Cotton (I)</t>
  </si>
  <si>
    <t>Jones (R)</t>
  </si>
  <si>
    <t>District 93</t>
  </si>
  <si>
    <t>Helms (D)</t>
  </si>
  <si>
    <t>Clouse (R)</t>
  </si>
  <si>
    <t>District 94</t>
  </si>
  <si>
    <t>Faust (R)</t>
  </si>
  <si>
    <t>District 95</t>
  </si>
  <si>
    <t>McMillan (R)</t>
  </si>
  <si>
    <t>District 96</t>
  </si>
  <si>
    <t>Davis (R)</t>
  </si>
  <si>
    <t>District 97</t>
  </si>
  <si>
    <t>Kennedy (D)</t>
  </si>
  <si>
    <t>District 98</t>
  </si>
  <si>
    <t>Bracy (D)</t>
  </si>
  <si>
    <t>Powe (R)</t>
  </si>
  <si>
    <t>District 99</t>
  </si>
  <si>
    <t>Buskey (D)</t>
  </si>
  <si>
    <t>Figures (I)</t>
  </si>
  <si>
    <t>District 100</t>
  </si>
  <si>
    <t>Gaston (R)</t>
  </si>
  <si>
    <t>District 101</t>
  </si>
  <si>
    <t>Ison (R)</t>
  </si>
  <si>
    <t>District 102</t>
  </si>
  <si>
    <t>District 103</t>
  </si>
  <si>
    <t>Mitchell (D)</t>
  </si>
  <si>
    <t>District 104</t>
  </si>
  <si>
    <t>Barton (R)</t>
  </si>
  <si>
    <t>District 105</t>
  </si>
  <si>
    <t>Collier (R)</t>
  </si>
  <si>
    <t>State House</t>
  </si>
  <si>
    <t>State House - District 1</t>
  </si>
  <si>
    <t>State House - District 5</t>
  </si>
  <si>
    <t>State House - District 8</t>
  </si>
  <si>
    <t>State House - District 9</t>
  </si>
  <si>
    <t>State House - District 11</t>
  </si>
  <si>
    <t>Hanson</t>
  </si>
  <si>
    <t>Holmes</t>
  </si>
  <si>
    <t>Hudleston</t>
  </si>
  <si>
    <t>Pepper</t>
  </si>
  <si>
    <t>Williams</t>
  </si>
  <si>
    <t>Collins</t>
  </si>
  <si>
    <t>Putman</t>
  </si>
  <si>
    <t>Tankersley</t>
  </si>
  <si>
    <t>Oden</t>
  </si>
  <si>
    <t>Percentage</t>
  </si>
  <si>
    <t>State House - District 12</t>
  </si>
  <si>
    <t>State House - District 13</t>
  </si>
  <si>
    <t>State House - District 14</t>
  </si>
  <si>
    <t>State House - District 15</t>
  </si>
  <si>
    <t>State House - District 20</t>
  </si>
  <si>
    <t>Buttram</t>
  </si>
  <si>
    <t>Kilgo</t>
  </si>
  <si>
    <t>Miller</t>
  </si>
  <si>
    <t>Roberts</t>
  </si>
  <si>
    <t>Baughn</t>
  </si>
  <si>
    <t>Bishop</t>
  </si>
  <si>
    <t>Farley</t>
  </si>
  <si>
    <t>Moore</t>
  </si>
  <si>
    <t>Pinkleton</t>
  </si>
  <si>
    <t>Sanderford</t>
  </si>
  <si>
    <t>Taylor</t>
  </si>
  <si>
    <t>State House - District 26</t>
  </si>
  <si>
    <t>State House - District 27</t>
  </si>
  <si>
    <t>State House - District 30</t>
  </si>
  <si>
    <t>State House - District 35</t>
  </si>
  <si>
    <t>Bollinger</t>
  </si>
  <si>
    <t>Broadhurst</t>
  </si>
  <si>
    <t>Haney</t>
  </si>
  <si>
    <t>Hill</t>
  </si>
  <si>
    <t>Rich</t>
  </si>
  <si>
    <t>Stone</t>
  </si>
  <si>
    <t>Helms</t>
  </si>
  <si>
    <t>Long</t>
  </si>
  <si>
    <t>Galliher</t>
  </si>
  <si>
    <t>Lonnergan</t>
  </si>
  <si>
    <t>Crawford</t>
  </si>
  <si>
    <t>Dean</t>
  </si>
  <si>
    <t>Wood</t>
  </si>
  <si>
    <t>St. Clair</t>
  </si>
  <si>
    <t>State House - District 36</t>
  </si>
  <si>
    <t>State House - District 41</t>
  </si>
  <si>
    <t>State House - District 43</t>
  </si>
  <si>
    <t>State House - District 49</t>
  </si>
  <si>
    <t>Barber</t>
  </si>
  <si>
    <t>Bryant</t>
  </si>
  <si>
    <t>McClurkin</t>
  </si>
  <si>
    <t>Tate</t>
  </si>
  <si>
    <t>Gray</t>
  </si>
  <si>
    <t>McClain</t>
  </si>
  <si>
    <t>Weaver</t>
  </si>
  <si>
    <t>State House - District 62</t>
  </si>
  <si>
    <t>State House - District 63</t>
  </si>
  <si>
    <t>State House - District 81</t>
  </si>
  <si>
    <t>State House - District 85</t>
  </si>
  <si>
    <t>Merrill</t>
  </si>
  <si>
    <t>Tingle</t>
  </si>
  <si>
    <t>Fisher</t>
  </si>
  <si>
    <t>Poole</t>
  </si>
  <si>
    <t>State House - District 73</t>
  </si>
  <si>
    <t>Grimes</t>
  </si>
  <si>
    <t>Tuggle</t>
  </si>
  <si>
    <t>Lewis</t>
  </si>
  <si>
    <t>Singleton</t>
  </si>
  <si>
    <t>State House - District 87</t>
  </si>
  <si>
    <t>State House - District 88</t>
  </si>
  <si>
    <t>State House - District 94</t>
  </si>
  <si>
    <t>State House - District 104</t>
  </si>
  <si>
    <t>Brooks</t>
  </si>
  <si>
    <t>Chesteen**</t>
  </si>
  <si>
    <t>Hinson</t>
  </si>
  <si>
    <t>Beckman</t>
  </si>
  <si>
    <t>Gipson</t>
  </si>
  <si>
    <t>State House - District 92</t>
  </si>
  <si>
    <t>Brown</t>
  </si>
  <si>
    <t>Faust</t>
  </si>
  <si>
    <t>Barton</t>
  </si>
  <si>
    <t>Davis</t>
  </si>
  <si>
    <t>Jones, Jr.</t>
  </si>
  <si>
    <t>White</t>
  </si>
  <si>
    <t>Alabama State House of Representatives-2010</t>
  </si>
  <si>
    <t>Alabama State House of Representatives Republican Primary</t>
  </si>
  <si>
    <t>nominated</t>
  </si>
  <si>
    <t>St Rep Dist 1</t>
  </si>
  <si>
    <t>Greg Burdine</t>
  </si>
  <si>
    <t>Hermon T Graham</t>
  </si>
  <si>
    <t>Candy Haddock</t>
  </si>
  <si>
    <t>St Rep Dist 9</t>
  </si>
  <si>
    <t>Thomas E. (Tom) Drake II</t>
  </si>
  <si>
    <t>Kathy White Goodwin</t>
  </si>
  <si>
    <t>St Rep Dist 18</t>
  </si>
  <si>
    <t>Jeff Masterson</t>
  </si>
  <si>
    <t>Johnny Mack Morrow</t>
  </si>
  <si>
    <t>St Rep Dist 22</t>
  </si>
  <si>
    <t>Robert 'Bob' Layne</t>
  </si>
  <si>
    <t>Butch Taylor</t>
  </si>
  <si>
    <t>St Rep Dist 37</t>
  </si>
  <si>
    <t>Richard Laird</t>
  </si>
  <si>
    <t>Rodney Walker</t>
  </si>
  <si>
    <t>St Rep Dist 40</t>
  </si>
  <si>
    <t>Lindsay Ford</t>
  </si>
  <si>
    <t>Ricky Whaley</t>
  </si>
  <si>
    <t>St Rep Dist 45</t>
  </si>
  <si>
    <t>Charlene Cannon</t>
  </si>
  <si>
    <t>Larry R. Cate</t>
  </si>
  <si>
    <t>St Rep Dist 52</t>
  </si>
  <si>
    <t>Frederick 'Fred' Alexander</t>
  </si>
  <si>
    <t>John W. Rogers Jr.</t>
  </si>
  <si>
    <t>St Rep Dist 53</t>
  </si>
  <si>
    <t>Anthony 'Alann' Johnson</t>
  </si>
  <si>
    <t>Demetrius C. Newton</t>
  </si>
  <si>
    <t>St Rep Dist 56</t>
  </si>
  <si>
    <t>Lawrence McAdory</t>
  </si>
  <si>
    <t>runoff</t>
  </si>
  <si>
    <t>Claire B. Mitchell</t>
  </si>
  <si>
    <t>David Vance</t>
  </si>
  <si>
    <t>Melanie Bouyer</t>
  </si>
  <si>
    <t>St Rep Dist 57</t>
  </si>
  <si>
    <t>Merika Coleman</t>
  </si>
  <si>
    <t>Carole Dobbs Marks</t>
  </si>
  <si>
    <t>Fred 'Coach' Plump</t>
  </si>
  <si>
    <t>St Rep Dist 59</t>
  </si>
  <si>
    <t>Mary Moore</t>
  </si>
  <si>
    <t>Carl L. Davis</t>
  </si>
  <si>
    <t>St Rep Dist 60</t>
  </si>
  <si>
    <t>Juandalynn 'Lee Lee' Givan</t>
  </si>
  <si>
    <t>John Hilliard</t>
  </si>
  <si>
    <t>Sharon B. Lewis</t>
  </si>
  <si>
    <t>Ralph Benjamin Mayes</t>
  </si>
  <si>
    <t>David Russell</t>
  </si>
  <si>
    <t>St Rep Dist 67</t>
  </si>
  <si>
    <t>Darrio Melton</t>
  </si>
  <si>
    <t>Y A Salaam</t>
  </si>
  <si>
    <t>St Rep Dist 68</t>
  </si>
  <si>
    <t>Thomas Jackson</t>
  </si>
  <si>
    <t>Thomas E. (Action) Jackson</t>
  </si>
  <si>
    <t>St Rep Dist 69</t>
  </si>
  <si>
    <t>David Colston</t>
  </si>
  <si>
    <t>Barbara Evans</t>
  </si>
  <si>
    <t>Eli Mack</t>
  </si>
  <si>
    <t>Darryl D. Perryman</t>
  </si>
  <si>
    <t>James Louis Thomas</t>
  </si>
  <si>
    <t>St Rep Dist 72</t>
  </si>
  <si>
    <t>Johnny Lee Flowers</t>
  </si>
  <si>
    <t>Ralph A. Howard</t>
  </si>
  <si>
    <t>Melvin Hugh Lightning</t>
  </si>
  <si>
    <t>St Rep Dist 76</t>
  </si>
  <si>
    <t>Thad McClammy</t>
  </si>
  <si>
    <t>Maurice Rollins</t>
  </si>
  <si>
    <t>St Rep Dist 82</t>
  </si>
  <si>
    <t>Terrence Kareem Johnson</t>
  </si>
  <si>
    <t>Pebblin W. Warren</t>
  </si>
  <si>
    <t>St Rep Dist 83</t>
  </si>
  <si>
    <t>George 'Tootie' Bandy</t>
  </si>
  <si>
    <t>Ronnie Reed</t>
  </si>
  <si>
    <t>St Rep Dist 84</t>
  </si>
  <si>
    <t>Berry Forte</t>
  </si>
  <si>
    <t>John McGowan</t>
  </si>
  <si>
    <t>Joseph C. 'Joe' Newton</t>
  </si>
  <si>
    <t>St Rep Dist 85</t>
  </si>
  <si>
    <t>Dexter Grimsley</t>
  </si>
  <si>
    <t>Anthony J. Keith</t>
  </si>
  <si>
    <t>Amos Newsome</t>
  </si>
  <si>
    <t>Ed Vaughn</t>
  </si>
  <si>
    <t>St Rep Dist 98</t>
  </si>
  <si>
    <t>Napoleon Bracy, Jr.</t>
  </si>
  <si>
    <t>Darren L. Flott</t>
  </si>
  <si>
    <t>James O. Gordon</t>
  </si>
  <si>
    <t>St Rep Dist 99</t>
  </si>
  <si>
    <t>James E Buskey</t>
  </si>
  <si>
    <t>Henry Haseeb</t>
  </si>
  <si>
    <t>Alabama State House of Representatives-Democratic Primary</t>
  </si>
  <si>
    <t>Alabama State House of Representatives-Republican Runoff</t>
  </si>
  <si>
    <t>County</t>
  </si>
  <si>
    <t>Talledega</t>
  </si>
  <si>
    <t>Alabama House of Representatives-Democratic Primary Runoff</t>
  </si>
  <si>
    <t>State Rep. District 56</t>
  </si>
  <si>
    <t>Jefferson County</t>
  </si>
  <si>
    <t>%</t>
  </si>
  <si>
    <t>State Rep. District 60</t>
  </si>
  <si>
    <t>Juandalynn'Lee Lee'  Givan</t>
  </si>
  <si>
    <t>State Rep. District 84</t>
  </si>
  <si>
    <t>Barry Forte</t>
  </si>
  <si>
    <t>State Rep. District 85</t>
  </si>
  <si>
    <t>State Rep. District 98</t>
  </si>
  <si>
    <t>Irons (D)</t>
  </si>
  <si>
    <t>Freeman (R)</t>
  </si>
  <si>
    <t>Butler (D)</t>
  </si>
  <si>
    <t xml:space="preserve"> Holtzclaw (R)</t>
  </si>
  <si>
    <t>Orr (R)</t>
  </si>
  <si>
    <t>Little (D)</t>
  </si>
  <si>
    <t>Bussman (R)</t>
  </si>
  <si>
    <t>Wadsworth (D)</t>
  </si>
  <si>
    <t>Reed (R)</t>
  </si>
  <si>
    <t>Bedford (D)</t>
  </si>
  <si>
    <t>Bonner (R)</t>
  </si>
  <si>
    <t>Enfinger (D)</t>
  </si>
  <si>
    <t>Sanford (R)</t>
  </si>
  <si>
    <t>Barron (D)</t>
  </si>
  <si>
    <t>McGill (R)</t>
  </si>
  <si>
    <t>Scofield (R)</t>
  </si>
  <si>
    <t>Means (D)</t>
  </si>
  <si>
    <t>Fielding (D)</t>
  </si>
  <si>
    <t>Robbins (R)</t>
  </si>
  <si>
    <t>Wyatt (D)</t>
  </si>
  <si>
    <t>Marsh (R)</t>
  </si>
  <si>
    <t>Varner (D)</t>
  </si>
  <si>
    <t>Dial (R)</t>
  </si>
  <si>
    <t>Ward (R)</t>
  </si>
  <si>
    <t>Blackwell (R)</t>
  </si>
  <si>
    <t>Waggoner (R)</t>
  </si>
  <si>
    <t>Hudson (D)</t>
  </si>
  <si>
    <t>Beason (R)</t>
  </si>
  <si>
    <t>Smitherman (D)</t>
  </si>
  <si>
    <t>Dunn (D)</t>
  </si>
  <si>
    <t>Poole (D)</t>
  </si>
  <si>
    <t>Allen (R)</t>
  </si>
  <si>
    <t>Keahy (D)</t>
  </si>
  <si>
    <t>Joyner (R)</t>
  </si>
  <si>
    <t>Sanders (D)</t>
  </si>
  <si>
    <t>Singleton (D)</t>
  </si>
  <si>
    <t>Smith (D)</t>
  </si>
  <si>
    <t>Brewbaker (R)</t>
  </si>
  <si>
    <t>Ross (D)</t>
  </si>
  <si>
    <t>Whatley (R)</t>
  </si>
  <si>
    <t>Beasley (D)</t>
  </si>
  <si>
    <t>West (R)</t>
  </si>
  <si>
    <t>Smith (I)</t>
  </si>
  <si>
    <t>Flowers (R)</t>
  </si>
  <si>
    <t>Taylor (R)</t>
  </si>
  <si>
    <t>Holley (R)</t>
  </si>
  <si>
    <t>Pittman (R)</t>
  </si>
  <si>
    <t>Figures (D)</t>
  </si>
  <si>
    <t>Moser (R)</t>
  </si>
  <si>
    <t>Glover (R)</t>
  </si>
  <si>
    <t>Buzbee (D)</t>
  </si>
  <si>
    <t>Brooks (R)</t>
  </si>
  <si>
    <t>State Senate</t>
  </si>
  <si>
    <t>State Senate - District 1</t>
  </si>
  <si>
    <t>State Senate - District 4</t>
  </si>
  <si>
    <t>State Senate - District 5</t>
  </si>
  <si>
    <t>State Senate - District 9</t>
  </si>
  <si>
    <t>State Senate - District 10</t>
  </si>
  <si>
    <t>Freeman</t>
  </si>
  <si>
    <t>Laughlin</t>
  </si>
  <si>
    <t>Beason</t>
  </si>
  <si>
    <t>Bussman</t>
  </si>
  <si>
    <t>McGriff</t>
  </si>
  <si>
    <t>Reed</t>
  </si>
  <si>
    <t>Turnipseed</t>
  </si>
  <si>
    <t>Cochran</t>
  </si>
  <si>
    <t>Scofield</t>
  </si>
  <si>
    <t>Spurlin</t>
  </si>
  <si>
    <t>Wilson</t>
  </si>
  <si>
    <t>Peloquin</t>
  </si>
  <si>
    <t>State Senate - District 15</t>
  </si>
  <si>
    <t>State Senate - District 17</t>
  </si>
  <si>
    <t>State Senate - District 22</t>
  </si>
  <si>
    <t>State Senate - District 29</t>
  </si>
  <si>
    <t>State Senate - District 30</t>
  </si>
  <si>
    <t>Blackwell</t>
  </si>
  <si>
    <t>French</t>
  </si>
  <si>
    <t>Murphree</t>
  </si>
  <si>
    <t>Joyner</t>
  </si>
  <si>
    <t>Peacock</t>
  </si>
  <si>
    <t>Flowers</t>
  </si>
  <si>
    <t>Mathis</t>
  </si>
  <si>
    <t>Barnett</t>
  </si>
  <si>
    <t>Boles***</t>
  </si>
  <si>
    <t>State Senate - District 33</t>
  </si>
  <si>
    <t>Bracy</t>
  </si>
  <si>
    <t>Jones</t>
  </si>
  <si>
    <t>Moser</t>
  </si>
  <si>
    <t xml:space="preserve">Alabama State Senate-Republican Runoff </t>
  </si>
  <si>
    <t>State Senate - District33</t>
  </si>
  <si>
    <t>Alabama State Senate - Democratic Primary</t>
  </si>
  <si>
    <t>Alabama State Senate - Democratic Primary Runoff</t>
  </si>
  <si>
    <t>State Senate District 28</t>
  </si>
  <si>
    <t>Billy Beasley</t>
  </si>
  <si>
    <t>Johnny Ford</t>
  </si>
  <si>
    <t>St Sen Dist 1</t>
  </si>
  <si>
    <t>Ryan Clayton</t>
  </si>
  <si>
    <t>Tammy L. Irons</t>
  </si>
  <si>
    <t>St Sen Dist 5</t>
  </si>
  <si>
    <t>Bill 'J' Cleghorn</t>
  </si>
  <si>
    <t>Brett Wadsworth</t>
  </si>
  <si>
    <t>St Sen Dist 9</t>
  </si>
  <si>
    <t>Kenneth Brothers</t>
  </si>
  <si>
    <t>Tim Mitchell</t>
  </si>
  <si>
    <t>St Sen Dist 13</t>
  </si>
  <si>
    <t>Russell Emrick</t>
  </si>
  <si>
    <t>Greg Varner</t>
  </si>
  <si>
    <t>St Sen Dist 18</t>
  </si>
  <si>
    <t>Fred Horn</t>
  </si>
  <si>
    <t>Rodger M. Smitherman</t>
  </si>
  <si>
    <t>St Sen Dist 19</t>
  </si>
  <si>
    <t>Priscilla Dunn</t>
  </si>
  <si>
    <t>Nathan J. Reed</t>
  </si>
  <si>
    <t>St Sen Dist 23</t>
  </si>
  <si>
    <t>Robert W. Green</t>
  </si>
  <si>
    <t>Hank Sanders</t>
  </si>
  <si>
    <t>St Sen Dist 28</t>
  </si>
  <si>
    <t>Locy 'Sonny' Baker</t>
  </si>
  <si>
    <t>Howard C. Burton</t>
  </si>
  <si>
    <t>Sam Harris</t>
  </si>
  <si>
    <t>St Sen Dist 33</t>
  </si>
  <si>
    <t>Vivian Davis Figures</t>
  </si>
  <si>
    <t>Herman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</si>
</sst>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3"/>
      <name val="Arial"/>
      <family val="2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8" fillId="0" borderId="0"/>
  </cellStyleXfs>
  <cellXfs count="118">
    <xf numFmtId="0" fontId="0" fillId="0" borderId="0" xfId="0"/>
    <xf numFmtId="0" fontId="2" fillId="0" borderId="1" xfId="1" applyFont="1" applyBorder="1" applyAlignment="1">
      <alignment horizontal="left"/>
    </xf>
    <xf numFmtId="3" fontId="3" fillId="0" borderId="1" xfId="1" applyNumberFormat="1" applyFont="1" applyBorder="1" applyAlignment="1">
      <alignment horizontal="right"/>
    </xf>
    <xf numFmtId="0" fontId="3" fillId="2" borderId="6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left"/>
    </xf>
    <xf numFmtId="0" fontId="2" fillId="0" borderId="8" xfId="1" applyFont="1" applyBorder="1" applyAlignment="1">
      <alignment horizontal="left"/>
    </xf>
    <xf numFmtId="164" fontId="2" fillId="0" borderId="8" xfId="1" applyNumberFormat="1" applyFont="1" applyBorder="1" applyAlignment="1">
      <alignment horizontal="left"/>
    </xf>
    <xf numFmtId="49" fontId="2" fillId="0" borderId="8" xfId="1" applyNumberFormat="1" applyFont="1" applyBorder="1"/>
    <xf numFmtId="49" fontId="2" fillId="0" borderId="9" xfId="1" applyNumberFormat="1" applyFont="1" applyBorder="1"/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3" fontId="2" fillId="0" borderId="12" xfId="1" applyNumberFormat="1" applyFont="1" applyBorder="1" applyAlignment="1">
      <alignment horizontal="right"/>
    </xf>
    <xf numFmtId="164" fontId="2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11" xfId="1" applyNumberFormat="1" applyFont="1" applyBorder="1" applyAlignment="1">
      <alignment horizontal="right"/>
    </xf>
    <xf numFmtId="3" fontId="3" fillId="0" borderId="14" xfId="1" applyNumberFormat="1" applyFont="1" applyBorder="1" applyAlignment="1">
      <alignment horizontal="right"/>
    </xf>
    <xf numFmtId="0" fontId="2" fillId="0" borderId="15" xfId="1" applyFont="1" applyBorder="1" applyAlignment="1">
      <alignment horizontal="left"/>
    </xf>
    <xf numFmtId="3" fontId="2" fillId="0" borderId="2" xfId="1" applyNumberFormat="1" applyFont="1" applyBorder="1" applyAlignment="1">
      <alignment horizontal="right"/>
    </xf>
    <xf numFmtId="164" fontId="2" fillId="2" borderId="16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0" fontId="2" fillId="0" borderId="17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3" fontId="2" fillId="0" borderId="19" xfId="1" applyNumberFormat="1" applyFont="1" applyBorder="1" applyAlignment="1">
      <alignment horizontal="right"/>
    </xf>
    <xf numFmtId="164" fontId="2" fillId="2" borderId="20" xfId="1" applyNumberFormat="1" applyFont="1" applyFill="1" applyBorder="1" applyAlignment="1">
      <alignment horizontal="right"/>
    </xf>
    <xf numFmtId="3" fontId="3" fillId="0" borderId="21" xfId="1" applyNumberFormat="1" applyFont="1" applyBorder="1" applyAlignment="1">
      <alignment horizontal="right"/>
    </xf>
    <xf numFmtId="3" fontId="3" fillId="0" borderId="18" xfId="1" applyNumberFormat="1" applyFont="1" applyBorder="1" applyAlignment="1">
      <alignment horizontal="right"/>
    </xf>
    <xf numFmtId="3" fontId="3" fillId="0" borderId="22" xfId="1" applyNumberFormat="1" applyFont="1" applyBorder="1" applyAlignment="1">
      <alignment horizontal="right"/>
    </xf>
    <xf numFmtId="164" fontId="2" fillId="3" borderId="11" xfId="1" applyNumberFormat="1" applyFont="1" applyFill="1" applyBorder="1" applyAlignment="1">
      <alignment horizontal="right"/>
    </xf>
    <xf numFmtId="164" fontId="2" fillId="2" borderId="18" xfId="1" applyNumberFormat="1" applyFont="1" applyFill="1" applyBorder="1" applyAlignment="1">
      <alignment horizontal="right"/>
    </xf>
    <xf numFmtId="164" fontId="2" fillId="2" borderId="4" xfId="1" applyNumberFormat="1" applyFont="1" applyFill="1" applyBorder="1" applyAlignment="1">
      <alignment horizontal="right"/>
    </xf>
    <xf numFmtId="0" fontId="3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/>
    <xf numFmtId="0" fontId="7" fillId="5" borderId="1" xfId="0" applyFont="1" applyFill="1" applyBorder="1"/>
    <xf numFmtId="10" fontId="2" fillId="0" borderId="2" xfId="0" applyNumberFormat="1" applyFont="1" applyBorder="1"/>
    <xf numFmtId="10" fontId="2" fillId="0" borderId="1" xfId="0" applyNumberFormat="1" applyFont="1" applyBorder="1"/>
    <xf numFmtId="10" fontId="2" fillId="5" borderId="1" xfId="0" applyNumberFormat="1" applyFont="1" applyFill="1" applyBorder="1"/>
    <xf numFmtId="0" fontId="8" fillId="0" borderId="1" xfId="0" applyNumberFormat="1" applyFont="1" applyBorder="1"/>
    <xf numFmtId="0" fontId="8" fillId="5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/>
    <xf numFmtId="10" fontId="2" fillId="5" borderId="2" xfId="0" applyNumberFormat="1" applyFont="1" applyFill="1" applyBorder="1"/>
    <xf numFmtId="10" fontId="2" fillId="0" borderId="2" xfId="0" applyNumberFormat="1" applyFont="1" applyFill="1" applyBorder="1"/>
    <xf numFmtId="10" fontId="3" fillId="0" borderId="0" xfId="0" applyNumberFormat="1" applyFont="1"/>
    <xf numFmtId="0" fontId="9" fillId="6" borderId="1" xfId="0" applyNumberFormat="1" applyFont="1" applyFill="1" applyBorder="1" applyAlignment="1" applyProtection="1">
      <alignment horizontal="left" vertical="center" wrapText="1"/>
    </xf>
    <xf numFmtId="3" fontId="9" fillId="7" borderId="1" xfId="0" applyNumberFormat="1" applyFont="1" applyFill="1" applyBorder="1" applyAlignment="1" applyProtection="1">
      <alignment horizontal="right" wrapText="1"/>
    </xf>
    <xf numFmtId="10" fontId="9" fillId="7" borderId="1" xfId="0" applyNumberFormat="1" applyFont="1" applyFill="1" applyBorder="1" applyAlignment="1" applyProtection="1">
      <alignment horizontal="right" wrapText="1"/>
    </xf>
    <xf numFmtId="3" fontId="10" fillId="6" borderId="1" xfId="0" applyNumberFormat="1" applyFont="1" applyFill="1" applyBorder="1" applyAlignment="1" applyProtection="1">
      <alignment horizontal="center"/>
    </xf>
    <xf numFmtId="3" fontId="10" fillId="8" borderId="1" xfId="0" applyNumberFormat="1" applyFont="1" applyFill="1" applyBorder="1" applyAlignment="1" applyProtection="1">
      <alignment horizontal="center"/>
    </xf>
    <xf numFmtId="0" fontId="0" fillId="0" borderId="24" xfId="0" applyNumberFormat="1" applyFont="1" applyFill="1" applyBorder="1" applyAlignment="1" applyProtection="1">
      <alignment wrapText="1"/>
    </xf>
    <xf numFmtId="0" fontId="0" fillId="0" borderId="0" xfId="0" applyAlignment="1">
      <alignment vertical="center"/>
    </xf>
    <xf numFmtId="0" fontId="10" fillId="0" borderId="1" xfId="0" applyNumberFormat="1" applyFont="1" applyFill="1" applyBorder="1" applyAlignment="1" applyProtection="1">
      <alignment horizontal="left" wrapText="1"/>
    </xf>
    <xf numFmtId="0" fontId="10" fillId="0" borderId="1" xfId="0" applyNumberFormat="1" applyFont="1" applyFill="1" applyBorder="1" applyAlignment="1" applyProtection="1">
      <alignment wrapText="1"/>
    </xf>
    <xf numFmtId="3" fontId="10" fillId="0" borderId="1" xfId="0" applyNumberFormat="1" applyFont="1" applyFill="1" applyBorder="1" applyAlignment="1" applyProtection="1">
      <alignment horizontal="right" wrapText="1"/>
    </xf>
    <xf numFmtId="10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Fill="1" applyBorder="1" applyAlignment="1" applyProtection="1">
      <alignment horizontal="right"/>
    </xf>
    <xf numFmtId="3" fontId="10" fillId="8" borderId="1" xfId="0" applyNumberFormat="1" applyFont="1" applyFill="1" applyBorder="1" applyAlignment="1" applyProtection="1">
      <alignment horizontal="right"/>
    </xf>
    <xf numFmtId="3" fontId="11" fillId="5" borderId="1" xfId="0" applyNumberFormat="1" applyFont="1" applyFill="1" applyBorder="1" applyAlignment="1" applyProtection="1">
      <alignment horizontal="center"/>
    </xf>
    <xf numFmtId="0" fontId="0" fillId="0" borderId="1" xfId="0" applyBorder="1"/>
    <xf numFmtId="0" fontId="6" fillId="0" borderId="1" xfId="0" applyFont="1" applyBorder="1"/>
    <xf numFmtId="10" fontId="0" fillId="0" borderId="1" xfId="0" applyNumberFormat="1" applyBorder="1"/>
    <xf numFmtId="0" fontId="0" fillId="0" borderId="0" xfId="0" applyAlignment="1">
      <alignment horizontal="center"/>
    </xf>
    <xf numFmtId="0" fontId="6" fillId="0" borderId="0" xfId="0" applyFont="1"/>
    <xf numFmtId="0" fontId="12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16" xfId="1" applyNumberFormat="1" applyFont="1" applyFill="1" applyBorder="1" applyAlignment="1">
      <alignment horizontal="center"/>
    </xf>
    <xf numFmtId="0" fontId="3" fillId="2" borderId="25" xfId="0" applyFont="1" applyFill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3" fontId="2" fillId="0" borderId="27" xfId="0" applyNumberFormat="1" applyFont="1" applyBorder="1"/>
    <xf numFmtId="0" fontId="2" fillId="0" borderId="0" xfId="0" applyFont="1"/>
    <xf numFmtId="0" fontId="3" fillId="2" borderId="29" xfId="0" applyFont="1" applyFill="1" applyBorder="1"/>
    <xf numFmtId="0" fontId="2" fillId="0" borderId="3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1" xfId="0" applyFont="1" applyBorder="1"/>
    <xf numFmtId="3" fontId="2" fillId="0" borderId="30" xfId="0" applyNumberFormat="1" applyFont="1" applyBorder="1"/>
    <xf numFmtId="3" fontId="2" fillId="0" borderId="1" xfId="0" applyNumberFormat="1" applyFont="1" applyBorder="1"/>
    <xf numFmtId="3" fontId="2" fillId="0" borderId="5" xfId="0" applyNumberFormat="1" applyFont="1" applyBorder="1"/>
    <xf numFmtId="164" fontId="2" fillId="0" borderId="29" xfId="0" applyNumberFormat="1" applyFont="1" applyBorder="1"/>
    <xf numFmtId="164" fontId="2" fillId="0" borderId="32" xfId="0" applyNumberFormat="1" applyFont="1" applyBorder="1"/>
    <xf numFmtId="164" fontId="2" fillId="9" borderId="2" xfId="0" applyNumberFormat="1" applyFont="1" applyFill="1" applyBorder="1" applyAlignment="1">
      <alignment horizontal="center"/>
    </xf>
    <xf numFmtId="164" fontId="2" fillId="9" borderId="33" xfId="0" applyNumberFormat="1" applyFont="1" applyFill="1" applyBorder="1" applyAlignment="1">
      <alignment horizontal="center"/>
    </xf>
    <xf numFmtId="164" fontId="2" fillId="9" borderId="5" xfId="0" applyNumberFormat="1" applyFont="1" applyFill="1" applyBorder="1"/>
    <xf numFmtId="164" fontId="2" fillId="9" borderId="5" xfId="0" applyNumberFormat="1" applyFont="1" applyFill="1" applyBorder="1" applyAlignment="1">
      <alignment horizontal="center"/>
    </xf>
    <xf numFmtId="164" fontId="3" fillId="0" borderId="0" xfId="0" applyNumberFormat="1" applyFont="1"/>
    <xf numFmtId="49" fontId="3" fillId="0" borderId="29" xfId="0" applyNumberFormat="1" applyFont="1" applyBorder="1"/>
    <xf numFmtId="3" fontId="3" fillId="0" borderId="30" xfId="0" applyNumberFormat="1" applyFont="1" applyBorder="1"/>
    <xf numFmtId="3" fontId="3" fillId="0" borderId="34" xfId="0" applyNumberFormat="1" applyFont="1" applyBorder="1"/>
    <xf numFmtId="3" fontId="3" fillId="0" borderId="35" xfId="0" applyNumberFormat="1" applyFont="1" applyBorder="1"/>
    <xf numFmtId="3" fontId="3" fillId="0" borderId="36" xfId="0" applyNumberFormat="1" applyFont="1" applyBorder="1"/>
    <xf numFmtId="3" fontId="3" fillId="0" borderId="1" xfId="0" applyNumberFormat="1" applyFont="1" applyFill="1" applyBorder="1"/>
    <xf numFmtId="3" fontId="3" fillId="0" borderId="5" xfId="0" applyNumberFormat="1" applyFont="1" applyFill="1" applyBorder="1"/>
    <xf numFmtId="49" fontId="3" fillId="0" borderId="31" xfId="0" applyNumberFormat="1" applyFont="1" applyBorder="1"/>
    <xf numFmtId="3" fontId="3" fillId="0" borderId="1" xfId="0" applyNumberFormat="1" applyFont="1" applyBorder="1"/>
    <xf numFmtId="3" fontId="3" fillId="0" borderId="5" xfId="0" applyNumberFormat="1" applyFont="1" applyBorder="1"/>
    <xf numFmtId="3" fontId="9" fillId="0" borderId="30" xfId="6" applyNumberFormat="1" applyFont="1" applyBorder="1" applyAlignment="1"/>
    <xf numFmtId="49" fontId="3" fillId="0" borderId="37" xfId="0" applyNumberFormat="1" applyFont="1" applyBorder="1"/>
    <xf numFmtId="3" fontId="3" fillId="0" borderId="38" xfId="0" applyNumberFormat="1" applyFont="1" applyBorder="1"/>
    <xf numFmtId="3" fontId="3" fillId="0" borderId="18" xfId="0" applyNumberFormat="1" applyFont="1" applyBorder="1"/>
    <xf numFmtId="3" fontId="3" fillId="0" borderId="22" xfId="0" applyNumberFormat="1" applyFont="1" applyBorder="1"/>
    <xf numFmtId="0" fontId="8" fillId="0" borderId="0" xfId="0" applyFont="1"/>
    <xf numFmtId="0" fontId="7" fillId="0" borderId="1" xfId="0" applyNumberFormat="1" applyFont="1" applyBorder="1"/>
    <xf numFmtId="0" fontId="0" fillId="5" borderId="1" xfId="0" applyNumberFormat="1" applyFont="1" applyFill="1" applyBorder="1" applyAlignment="1" applyProtection="1">
      <alignment wrapText="1"/>
    </xf>
  </cellXfs>
  <cellStyles count="7">
    <cellStyle name="Comma 2" xfId="3"/>
    <cellStyle name="Comma 3" xfId="2"/>
    <cellStyle name="Normal" xfId="0" builtinId="0"/>
    <cellStyle name="Normal 2" xfId="1"/>
    <cellStyle name="Normal 8" xfId="4"/>
    <cellStyle name="Normal_VR Stats 12-01-2004" xfId="6"/>
    <cellStyle name="Percent 2" xfId="5"/>
  </cellStyles>
  <dxfs count="21"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ion%202010/Primary%20Election/2010-06-01%20Republican%20Party%20Primary%20Resul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Statewide"/>
      <sheetName val="Regional"/>
      <sheetName val="State House"/>
      <sheetName val="State Senate"/>
      <sheetName val="Judicial"/>
      <sheetName val="Autauga"/>
      <sheetName val="Baldwin"/>
      <sheetName val="Barbour"/>
      <sheetName val="Bibb"/>
      <sheetName val="Blount"/>
      <sheetName val="Bullock"/>
      <sheetName val="Butler"/>
      <sheetName val="Calhoun"/>
      <sheetName val="Chambers"/>
      <sheetName val="Cherokee"/>
      <sheetName val="Chilton"/>
      <sheetName val="Choctaw"/>
      <sheetName val="Clarke"/>
      <sheetName val="Clay"/>
      <sheetName val="Cleburne"/>
      <sheetName val="Coffee"/>
      <sheetName val="Colbert"/>
      <sheetName val="Conecuh"/>
      <sheetName val="Coosa"/>
      <sheetName val="Covington"/>
      <sheetName val="Crenshaw"/>
      <sheetName val="Cullman"/>
      <sheetName val="Dale"/>
      <sheetName val="Dallas"/>
      <sheetName val="DeKalb"/>
      <sheetName val="Elmore"/>
      <sheetName val="Escambia"/>
      <sheetName val="Etowah"/>
      <sheetName val="Fayette"/>
      <sheetName val="Franklin"/>
      <sheetName val="Geneva"/>
      <sheetName val="Greene"/>
      <sheetName val="Hale"/>
      <sheetName val="Henry"/>
      <sheetName val="Houston"/>
      <sheetName val="Jackson"/>
      <sheetName val="Jefferson"/>
      <sheetName val="Lamar"/>
      <sheetName val="Lauderdale"/>
      <sheetName val="Lawrence"/>
      <sheetName val="Lee"/>
      <sheetName val="Limestone"/>
      <sheetName val="Lowndes"/>
      <sheetName val="Macon"/>
      <sheetName val="Madison"/>
      <sheetName val="Marengo"/>
      <sheetName val="Marion"/>
      <sheetName val="Marshall"/>
      <sheetName val="Mobile"/>
      <sheetName val="Monroe"/>
      <sheetName val="Montgomery"/>
      <sheetName val="Morgan"/>
      <sheetName val="Perry"/>
      <sheetName val="Pickens"/>
      <sheetName val="Pike"/>
      <sheetName val="Randolph"/>
      <sheetName val="Russell"/>
      <sheetName val="St. Clair"/>
      <sheetName val="Shelby"/>
      <sheetName val="Sumter"/>
      <sheetName val="Talladega"/>
      <sheetName val="Tallapoosa"/>
      <sheetName val="Tuscaloosa"/>
      <sheetName val="Walker"/>
      <sheetName val="Washington"/>
      <sheetName val="Wilcox"/>
      <sheetName val="Wins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F5">
            <v>1492</v>
          </cell>
        </row>
        <row r="6">
          <cell r="F6">
            <v>3265</v>
          </cell>
        </row>
        <row r="7">
          <cell r="F7">
            <v>3452</v>
          </cell>
        </row>
        <row r="12">
          <cell r="F12">
            <v>4706</v>
          </cell>
        </row>
        <row r="13">
          <cell r="F13">
            <v>3243</v>
          </cell>
        </row>
      </sheetData>
      <sheetData sheetId="7">
        <row r="5">
          <cell r="F5">
            <v>1221</v>
          </cell>
        </row>
        <row r="6">
          <cell r="F6">
            <v>1121</v>
          </cell>
        </row>
        <row r="11">
          <cell r="F11">
            <v>3222</v>
          </cell>
        </row>
        <row r="12">
          <cell r="F12">
            <v>6947</v>
          </cell>
        </row>
      </sheetData>
      <sheetData sheetId="8" refreshError="1"/>
      <sheetData sheetId="9">
        <row r="6">
          <cell r="F6">
            <v>76</v>
          </cell>
        </row>
        <row r="7">
          <cell r="F7">
            <v>71</v>
          </cell>
        </row>
        <row r="8">
          <cell r="F8">
            <v>402</v>
          </cell>
        </row>
        <row r="9">
          <cell r="F9">
            <v>1758</v>
          </cell>
        </row>
      </sheetData>
      <sheetData sheetId="10">
        <row r="5">
          <cell r="F5">
            <v>4125</v>
          </cell>
        </row>
        <row r="6">
          <cell r="F6">
            <v>3575</v>
          </cell>
        </row>
        <row r="11">
          <cell r="F11">
            <v>923</v>
          </cell>
        </row>
        <row r="12">
          <cell r="F12">
            <v>460</v>
          </cell>
        </row>
        <row r="35">
          <cell r="B35">
            <v>290</v>
          </cell>
        </row>
        <row r="36">
          <cell r="B36">
            <v>832</v>
          </cell>
        </row>
        <row r="37">
          <cell r="B37">
            <v>210</v>
          </cell>
        </row>
        <row r="38">
          <cell r="B38">
            <v>108</v>
          </cell>
        </row>
      </sheetData>
      <sheetData sheetId="11" refreshError="1"/>
      <sheetData sheetId="12">
        <row r="5">
          <cell r="F5">
            <v>196</v>
          </cell>
        </row>
        <row r="6">
          <cell r="F6">
            <v>336</v>
          </cell>
        </row>
        <row r="7">
          <cell r="F7">
            <v>939</v>
          </cell>
        </row>
      </sheetData>
      <sheetData sheetId="13">
        <row r="5">
          <cell r="J5">
            <v>1736</v>
          </cell>
        </row>
        <row r="6">
          <cell r="J6">
            <v>3181</v>
          </cell>
        </row>
        <row r="35">
          <cell r="B35">
            <v>488</v>
          </cell>
        </row>
        <row r="36">
          <cell r="B36">
            <v>839</v>
          </cell>
        </row>
        <row r="37">
          <cell r="B37">
            <v>313</v>
          </cell>
        </row>
      </sheetData>
      <sheetData sheetId="14" refreshError="1"/>
      <sheetData sheetId="15">
        <row r="5">
          <cell r="F5">
            <v>223</v>
          </cell>
        </row>
        <row r="6">
          <cell r="F6">
            <v>686</v>
          </cell>
        </row>
      </sheetData>
      <sheetData sheetId="16" refreshError="1"/>
      <sheetData sheetId="17">
        <row r="5">
          <cell r="F5">
            <v>65</v>
          </cell>
        </row>
        <row r="6">
          <cell r="F6">
            <v>40</v>
          </cell>
        </row>
      </sheetData>
      <sheetData sheetId="18">
        <row r="5">
          <cell r="F5">
            <v>903</v>
          </cell>
        </row>
        <row r="6">
          <cell r="F6">
            <v>467</v>
          </cell>
        </row>
      </sheetData>
      <sheetData sheetId="19" refreshError="1"/>
      <sheetData sheetId="20" refreshError="1"/>
      <sheetData sheetId="21" refreshError="1"/>
      <sheetData sheetId="22">
        <row r="5">
          <cell r="F5">
            <v>1243</v>
          </cell>
        </row>
        <row r="6">
          <cell r="F6">
            <v>726</v>
          </cell>
        </row>
      </sheetData>
      <sheetData sheetId="23">
        <row r="5">
          <cell r="F5">
            <v>142</v>
          </cell>
        </row>
        <row r="6">
          <cell r="F6">
            <v>77</v>
          </cell>
        </row>
      </sheetData>
      <sheetData sheetId="24" refreshError="1"/>
      <sheetData sheetId="25">
        <row r="5">
          <cell r="F5">
            <v>3483</v>
          </cell>
        </row>
        <row r="6">
          <cell r="F6">
            <v>1955</v>
          </cell>
        </row>
      </sheetData>
      <sheetData sheetId="26">
        <row r="5">
          <cell r="F5">
            <v>108</v>
          </cell>
        </row>
        <row r="6">
          <cell r="F6">
            <v>122</v>
          </cell>
        </row>
        <row r="7">
          <cell r="F7">
            <v>330</v>
          </cell>
        </row>
      </sheetData>
      <sheetData sheetId="27">
        <row r="5">
          <cell r="F5">
            <v>3577</v>
          </cell>
        </row>
        <row r="6">
          <cell r="F6">
            <v>3119</v>
          </cell>
        </row>
        <row r="35">
          <cell r="B35">
            <v>3229</v>
          </cell>
        </row>
        <row r="36">
          <cell r="B36">
            <v>5516</v>
          </cell>
        </row>
        <row r="37">
          <cell r="B37">
            <v>4148</v>
          </cell>
        </row>
        <row r="42">
          <cell r="B42">
            <v>417</v>
          </cell>
        </row>
        <row r="43">
          <cell r="B43">
            <v>337</v>
          </cell>
        </row>
        <row r="48">
          <cell r="B48">
            <v>2755</v>
          </cell>
        </row>
        <row r="49">
          <cell r="B49">
            <v>2209</v>
          </cell>
        </row>
      </sheetData>
      <sheetData sheetId="28">
        <row r="5">
          <cell r="F5">
            <v>1559</v>
          </cell>
        </row>
        <row r="6">
          <cell r="F6">
            <v>889</v>
          </cell>
        </row>
      </sheetData>
      <sheetData sheetId="29" refreshError="1"/>
      <sheetData sheetId="30" refreshError="1"/>
      <sheetData sheetId="31">
        <row r="5">
          <cell r="F5">
            <v>259</v>
          </cell>
        </row>
        <row r="6">
          <cell r="F6">
            <v>484</v>
          </cell>
        </row>
        <row r="7">
          <cell r="F7">
            <v>622</v>
          </cell>
        </row>
        <row r="12">
          <cell r="F12">
            <v>814</v>
          </cell>
        </row>
        <row r="13">
          <cell r="F13">
            <v>422</v>
          </cell>
        </row>
      </sheetData>
      <sheetData sheetId="32">
        <row r="5">
          <cell r="F5">
            <v>1515</v>
          </cell>
        </row>
        <row r="6">
          <cell r="F6">
            <v>2025</v>
          </cell>
        </row>
        <row r="11">
          <cell r="F11">
            <v>86</v>
          </cell>
        </row>
        <row r="12">
          <cell r="F12">
            <v>115</v>
          </cell>
        </row>
      </sheetData>
      <sheetData sheetId="33">
        <row r="35">
          <cell r="B35">
            <v>1572</v>
          </cell>
        </row>
        <row r="36">
          <cell r="B36">
            <v>7976</v>
          </cell>
        </row>
        <row r="41">
          <cell r="B41">
            <v>3182</v>
          </cell>
        </row>
        <row r="42">
          <cell r="B42">
            <v>1508</v>
          </cell>
        </row>
      </sheetData>
      <sheetData sheetId="34" refreshError="1"/>
      <sheetData sheetId="35" refreshError="1"/>
      <sheetData sheetId="36">
        <row r="5">
          <cell r="F5">
            <v>2960</v>
          </cell>
        </row>
        <row r="6">
          <cell r="F6">
            <v>2162</v>
          </cell>
        </row>
        <row r="11">
          <cell r="F11">
            <v>896</v>
          </cell>
        </row>
        <row r="12">
          <cell r="F12">
            <v>3125</v>
          </cell>
        </row>
        <row r="13">
          <cell r="F13">
            <v>1292</v>
          </cell>
        </row>
      </sheetData>
      <sheetData sheetId="37" refreshError="1"/>
      <sheetData sheetId="38" refreshError="1"/>
      <sheetData sheetId="39">
        <row r="5">
          <cell r="F5">
            <v>304</v>
          </cell>
        </row>
        <row r="6">
          <cell r="F6">
            <v>1629</v>
          </cell>
        </row>
      </sheetData>
      <sheetData sheetId="40">
        <row r="5">
          <cell r="F5">
            <v>8278</v>
          </cell>
        </row>
        <row r="6">
          <cell r="F6">
            <v>4130</v>
          </cell>
        </row>
        <row r="11">
          <cell r="F11">
            <v>438</v>
          </cell>
        </row>
        <row r="12">
          <cell r="F12">
            <v>808</v>
          </cell>
        </row>
        <row r="17">
          <cell r="F17">
            <v>1650</v>
          </cell>
        </row>
        <row r="18">
          <cell r="F18">
            <v>1152</v>
          </cell>
        </row>
        <row r="19">
          <cell r="F19">
            <v>531</v>
          </cell>
        </row>
      </sheetData>
      <sheetData sheetId="41" refreshError="1"/>
      <sheetData sheetId="42">
        <row r="49">
          <cell r="B49">
            <v>1856</v>
          </cell>
        </row>
        <row r="50">
          <cell r="B50">
            <v>2710</v>
          </cell>
        </row>
        <row r="55">
          <cell r="B55">
            <v>8884</v>
          </cell>
        </row>
        <row r="56">
          <cell r="B56">
            <v>5946</v>
          </cell>
        </row>
        <row r="61">
          <cell r="B61">
            <v>6598</v>
          </cell>
        </row>
        <row r="62">
          <cell r="B62">
            <v>3059</v>
          </cell>
        </row>
        <row r="67">
          <cell r="B67">
            <v>4132</v>
          </cell>
        </row>
        <row r="68">
          <cell r="B68">
            <v>3030</v>
          </cell>
        </row>
        <row r="73">
          <cell r="B73">
            <v>51</v>
          </cell>
        </row>
        <row r="74">
          <cell r="B74">
            <v>25</v>
          </cell>
        </row>
      </sheetData>
      <sheetData sheetId="43" refreshError="1"/>
      <sheetData sheetId="44">
        <row r="5">
          <cell r="F5">
            <v>3072</v>
          </cell>
        </row>
        <row r="6">
          <cell r="F6">
            <v>1960</v>
          </cell>
        </row>
        <row r="11">
          <cell r="F11">
            <v>1658</v>
          </cell>
        </row>
        <row r="12">
          <cell r="F12">
            <v>1341</v>
          </cell>
        </row>
      </sheetData>
      <sheetData sheetId="45">
        <row r="5">
          <cell r="F5">
            <v>732</v>
          </cell>
        </row>
        <row r="6">
          <cell r="F6">
            <v>565</v>
          </cell>
        </row>
        <row r="7">
          <cell r="F7">
            <v>400</v>
          </cell>
        </row>
      </sheetData>
      <sheetData sheetId="46">
        <row r="35">
          <cell r="B35">
            <v>117</v>
          </cell>
        </row>
        <row r="36">
          <cell r="B36">
            <v>113</v>
          </cell>
        </row>
      </sheetData>
      <sheetData sheetId="47">
        <row r="5">
          <cell r="F5">
            <v>844</v>
          </cell>
        </row>
        <row r="6">
          <cell r="F6">
            <v>1677</v>
          </cell>
        </row>
        <row r="7">
          <cell r="F7">
            <v>2475</v>
          </cell>
        </row>
      </sheetData>
      <sheetData sheetId="48">
        <row r="5">
          <cell r="F5">
            <v>47</v>
          </cell>
        </row>
        <row r="6">
          <cell r="F6">
            <v>90</v>
          </cell>
        </row>
        <row r="7">
          <cell r="F7">
            <v>111</v>
          </cell>
        </row>
      </sheetData>
      <sheetData sheetId="49" refreshError="1"/>
      <sheetData sheetId="50">
        <row r="42">
          <cell r="B42">
            <v>935</v>
          </cell>
        </row>
        <row r="43">
          <cell r="B43">
            <v>1314</v>
          </cell>
        </row>
        <row r="44">
          <cell r="B44">
            <v>1696</v>
          </cell>
        </row>
        <row r="45">
          <cell r="B45">
            <v>3274</v>
          </cell>
        </row>
        <row r="50">
          <cell r="B50">
            <v>2386</v>
          </cell>
        </row>
        <row r="51">
          <cell r="B51">
            <v>5725</v>
          </cell>
        </row>
        <row r="52">
          <cell r="B52">
            <v>1927</v>
          </cell>
        </row>
      </sheetData>
      <sheetData sheetId="51" refreshError="1"/>
      <sheetData sheetId="52" refreshError="1"/>
      <sheetData sheetId="53">
        <row r="5">
          <cell r="F5">
            <v>1261</v>
          </cell>
        </row>
        <row r="6">
          <cell r="F6">
            <v>271</v>
          </cell>
        </row>
        <row r="7">
          <cell r="F7">
            <v>459</v>
          </cell>
        </row>
        <row r="8">
          <cell r="F8">
            <v>800</v>
          </cell>
        </row>
        <row r="9">
          <cell r="F9">
            <v>1315</v>
          </cell>
        </row>
        <row r="10">
          <cell r="F10">
            <v>777</v>
          </cell>
        </row>
        <row r="15">
          <cell r="F15">
            <v>2305</v>
          </cell>
        </row>
        <row r="16">
          <cell r="F16">
            <v>4497</v>
          </cell>
        </row>
        <row r="35">
          <cell r="B35">
            <v>3013</v>
          </cell>
        </row>
        <row r="36">
          <cell r="B36">
            <v>4386</v>
          </cell>
        </row>
        <row r="37">
          <cell r="B37">
            <v>3750</v>
          </cell>
        </row>
        <row r="38">
          <cell r="B38">
            <v>545</v>
          </cell>
        </row>
      </sheetData>
      <sheetData sheetId="54">
        <row r="5">
          <cell r="F5">
            <v>1247</v>
          </cell>
        </row>
        <row r="6">
          <cell r="F6">
            <v>1078</v>
          </cell>
        </row>
        <row r="7">
          <cell r="F7">
            <v>2024</v>
          </cell>
        </row>
        <row r="12">
          <cell r="F12">
            <v>4029</v>
          </cell>
        </row>
        <row r="13">
          <cell r="F13">
            <v>1857</v>
          </cell>
        </row>
        <row r="41">
          <cell r="B41">
            <v>767</v>
          </cell>
        </row>
        <row r="42">
          <cell r="B42">
            <v>782</v>
          </cell>
        </row>
      </sheetData>
      <sheetData sheetId="55">
        <row r="5">
          <cell r="F5">
            <v>186</v>
          </cell>
        </row>
        <row r="6">
          <cell r="F6">
            <v>154</v>
          </cell>
        </row>
      </sheetData>
      <sheetData sheetId="56">
        <row r="43">
          <cell r="B43">
            <v>2967</v>
          </cell>
        </row>
        <row r="44">
          <cell r="B44">
            <v>2890</v>
          </cell>
        </row>
      </sheetData>
      <sheetData sheetId="57">
        <row r="5">
          <cell r="F5">
            <v>758</v>
          </cell>
        </row>
        <row r="6">
          <cell r="F6">
            <v>231</v>
          </cell>
        </row>
        <row r="42">
          <cell r="B42">
            <v>2429</v>
          </cell>
        </row>
        <row r="43">
          <cell r="B43">
            <v>2132</v>
          </cell>
        </row>
        <row r="48">
          <cell r="B48">
            <v>4804</v>
          </cell>
        </row>
        <row r="49">
          <cell r="B49">
            <v>2754</v>
          </cell>
        </row>
      </sheetData>
      <sheetData sheetId="58" refreshError="1"/>
      <sheetData sheetId="59" refreshError="1"/>
      <sheetData sheetId="60">
        <row r="5">
          <cell r="F5">
            <v>606</v>
          </cell>
        </row>
        <row r="6">
          <cell r="F6">
            <v>612</v>
          </cell>
        </row>
        <row r="7">
          <cell r="F7">
            <v>1904</v>
          </cell>
        </row>
      </sheetData>
      <sheetData sheetId="61" refreshError="1"/>
      <sheetData sheetId="62" refreshError="1"/>
      <sheetData sheetId="63">
        <row r="5">
          <cell r="F5">
            <v>881</v>
          </cell>
        </row>
        <row r="6">
          <cell r="F6">
            <v>1230</v>
          </cell>
        </row>
        <row r="41">
          <cell r="B41">
            <v>3529</v>
          </cell>
        </row>
        <row r="42">
          <cell r="B42">
            <v>1737</v>
          </cell>
        </row>
        <row r="47">
          <cell r="B47">
            <v>1813</v>
          </cell>
        </row>
        <row r="48">
          <cell r="B48">
            <v>550</v>
          </cell>
        </row>
      </sheetData>
      <sheetData sheetId="64">
        <row r="5">
          <cell r="F5">
            <v>5475</v>
          </cell>
        </row>
        <row r="6">
          <cell r="F6">
            <v>1704</v>
          </cell>
        </row>
        <row r="11">
          <cell r="F11">
            <v>480</v>
          </cell>
        </row>
        <row r="12">
          <cell r="F12">
            <v>724</v>
          </cell>
        </row>
        <row r="13">
          <cell r="F13">
            <v>1186</v>
          </cell>
        </row>
        <row r="14">
          <cell r="F14">
            <v>1589</v>
          </cell>
        </row>
        <row r="41">
          <cell r="B41">
            <v>5281</v>
          </cell>
        </row>
        <row r="42">
          <cell r="B42">
            <v>3660</v>
          </cell>
        </row>
        <row r="47">
          <cell r="B47">
            <v>2029</v>
          </cell>
        </row>
        <row r="48">
          <cell r="B48">
            <v>6403</v>
          </cell>
        </row>
      </sheetData>
      <sheetData sheetId="65" refreshError="1"/>
      <sheetData sheetId="66">
        <row r="35">
          <cell r="B35">
            <v>1003</v>
          </cell>
        </row>
        <row r="36">
          <cell r="B36">
            <v>1019</v>
          </cell>
        </row>
        <row r="37">
          <cell r="B37">
            <v>173</v>
          </cell>
        </row>
      </sheetData>
      <sheetData sheetId="67">
        <row r="35">
          <cell r="B35">
            <v>1370</v>
          </cell>
        </row>
        <row r="36">
          <cell r="B36">
            <v>3523</v>
          </cell>
        </row>
      </sheetData>
      <sheetData sheetId="68">
        <row r="5">
          <cell r="F5">
            <v>1501</v>
          </cell>
        </row>
        <row r="6">
          <cell r="F6">
            <v>2861</v>
          </cell>
        </row>
        <row r="11">
          <cell r="F11">
            <v>345</v>
          </cell>
        </row>
        <row r="12">
          <cell r="F12">
            <v>501</v>
          </cell>
        </row>
        <row r="17">
          <cell r="F17">
            <v>3262</v>
          </cell>
        </row>
        <row r="18">
          <cell r="F18">
            <v>2551</v>
          </cell>
        </row>
        <row r="23">
          <cell r="F23">
            <v>2073</v>
          </cell>
        </row>
        <row r="24">
          <cell r="F24">
            <v>3485</v>
          </cell>
        </row>
      </sheetData>
      <sheetData sheetId="69">
        <row r="5">
          <cell r="F5">
            <v>1653</v>
          </cell>
        </row>
        <row r="6">
          <cell r="F6">
            <v>1769</v>
          </cell>
        </row>
        <row r="11">
          <cell r="F11">
            <v>1382</v>
          </cell>
        </row>
        <row r="12">
          <cell r="F12">
            <v>1099</v>
          </cell>
        </row>
        <row r="35">
          <cell r="B35">
            <v>4026</v>
          </cell>
        </row>
        <row r="36">
          <cell r="B36">
            <v>1925</v>
          </cell>
        </row>
      </sheetData>
      <sheetData sheetId="70">
        <row r="5">
          <cell r="F5">
            <v>182</v>
          </cell>
        </row>
        <row r="6">
          <cell r="F6">
            <v>97</v>
          </cell>
        </row>
      </sheetData>
      <sheetData sheetId="71" refreshError="1"/>
      <sheetData sheetId="72">
        <row r="5">
          <cell r="F5">
            <v>689</v>
          </cell>
        </row>
        <row r="6">
          <cell r="F6">
            <v>537</v>
          </cell>
        </row>
        <row r="35">
          <cell r="B35">
            <v>604</v>
          </cell>
        </row>
        <row r="36">
          <cell r="B36">
            <v>980</v>
          </cell>
        </row>
        <row r="37">
          <cell r="B37">
            <v>531</v>
          </cell>
        </row>
        <row r="42">
          <cell r="B42">
            <v>594</v>
          </cell>
        </row>
        <row r="43">
          <cell r="B43">
            <v>378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tabSelected="1" workbookViewId="0">
      <selection activeCell="E1" sqref="E1"/>
    </sheetView>
  </sheetViews>
  <sheetFormatPr defaultRowHeight="23.1" customHeight="1" x14ac:dyDescent="0.25"/>
  <cols>
    <col min="1" max="1" width="5.5703125" customWidth="1"/>
    <col min="2" max="2" width="18.85546875" customWidth="1"/>
    <col min="3" max="3" width="14" customWidth="1"/>
    <col min="7" max="7" width="11.28515625" customWidth="1"/>
    <col min="8" max="8" width="12.28515625" customWidth="1"/>
    <col min="9" max="9" width="10.28515625" customWidth="1"/>
  </cols>
  <sheetData>
    <row r="1" spans="2:18" ht="23.1" customHeight="1" x14ac:dyDescent="0.25">
      <c r="B1" t="s">
        <v>607</v>
      </c>
    </row>
    <row r="3" spans="2:18" s="57" customFormat="1" ht="23.1" customHeight="1" x14ac:dyDescent="0.25">
      <c r="B3" s="51" t="s">
        <v>612</v>
      </c>
      <c r="C3" s="52"/>
      <c r="D3" s="52"/>
      <c r="E3" s="53"/>
      <c r="F3" s="54" t="s">
        <v>18</v>
      </c>
      <c r="G3" s="54" t="s">
        <v>40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6"/>
    </row>
    <row r="4" spans="2:18" s="57" customFormat="1" ht="23.1" customHeight="1" x14ac:dyDescent="0.25">
      <c r="B4" s="58" t="s">
        <v>613</v>
      </c>
      <c r="C4" s="59"/>
      <c r="D4" s="60">
        <f>SUM(F4:Q4)</f>
        <v>2288</v>
      </c>
      <c r="E4" s="61">
        <f>D4/SUM(D4:D5)</f>
        <v>0.13876758854924795</v>
      </c>
      <c r="F4" s="62">
        <v>885</v>
      </c>
      <c r="G4" s="62">
        <v>1403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6"/>
    </row>
    <row r="5" spans="2:18" s="57" customFormat="1" ht="23.1" customHeight="1" x14ac:dyDescent="0.25">
      <c r="B5" s="58" t="s">
        <v>614</v>
      </c>
      <c r="C5" s="59" t="s">
        <v>414</v>
      </c>
      <c r="D5" s="60">
        <f>SUM(F5:Q5)</f>
        <v>14200</v>
      </c>
      <c r="E5" s="61">
        <f>D5/SUM(D4:D5)</f>
        <v>0.86123241145075202</v>
      </c>
      <c r="F5" s="62">
        <v>5303</v>
      </c>
      <c r="G5" s="62">
        <v>8897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6"/>
    </row>
    <row r="6" spans="2:18" s="57" customFormat="1" ht="23.1" customHeight="1" x14ac:dyDescent="0.25">
      <c r="B6" s="51" t="s">
        <v>615</v>
      </c>
      <c r="C6" s="52"/>
      <c r="D6" s="52"/>
      <c r="E6" s="53"/>
      <c r="F6" s="54" t="s">
        <v>38</v>
      </c>
      <c r="G6" s="54" t="s">
        <v>64</v>
      </c>
      <c r="H6" s="54" t="s">
        <v>65</v>
      </c>
      <c r="I6" s="54" t="s">
        <v>68</v>
      </c>
      <c r="J6" s="55"/>
      <c r="K6" s="55"/>
      <c r="L6" s="55"/>
      <c r="M6" s="55"/>
      <c r="N6" s="55"/>
      <c r="O6" s="55"/>
      <c r="P6" s="55"/>
      <c r="Q6" s="55"/>
      <c r="R6" s="56"/>
    </row>
    <row r="7" spans="2:18" s="57" customFormat="1" ht="23.1" customHeight="1" x14ac:dyDescent="0.25">
      <c r="B7" s="58" t="s">
        <v>616</v>
      </c>
      <c r="C7" s="59"/>
      <c r="D7" s="60">
        <f>SUM(F7:Q7)</f>
        <v>2550</v>
      </c>
      <c r="E7" s="61">
        <f>D7/SUM(D7:D8)</f>
        <v>0.27194198570971528</v>
      </c>
      <c r="F7" s="62">
        <v>241</v>
      </c>
      <c r="G7" s="62">
        <v>92</v>
      </c>
      <c r="H7" s="62">
        <v>2182</v>
      </c>
      <c r="I7" s="62">
        <v>35</v>
      </c>
      <c r="J7" s="55"/>
      <c r="K7" s="55"/>
      <c r="L7" s="55"/>
      <c r="M7" s="55"/>
      <c r="N7" s="55"/>
      <c r="O7" s="55"/>
      <c r="P7" s="55"/>
      <c r="Q7" s="55"/>
      <c r="R7" s="56"/>
    </row>
    <row r="8" spans="2:18" s="57" customFormat="1" ht="23.1" customHeight="1" x14ac:dyDescent="0.25">
      <c r="B8" s="58" t="s">
        <v>617</v>
      </c>
      <c r="C8" s="59" t="s">
        <v>414</v>
      </c>
      <c r="D8" s="60">
        <f>SUM(F8:Q8)</f>
        <v>6827</v>
      </c>
      <c r="E8" s="61">
        <f>D8/SUM(D7:D8)</f>
        <v>0.72805801429028472</v>
      </c>
      <c r="F8" s="62">
        <v>807</v>
      </c>
      <c r="G8" s="62">
        <v>532</v>
      </c>
      <c r="H8" s="62">
        <v>5450</v>
      </c>
      <c r="I8" s="62">
        <v>38</v>
      </c>
      <c r="J8" s="55"/>
      <c r="K8" s="55"/>
      <c r="L8" s="55"/>
      <c r="M8" s="55"/>
      <c r="N8" s="55"/>
      <c r="O8" s="55"/>
      <c r="P8" s="55"/>
      <c r="Q8" s="55"/>
      <c r="R8" s="56"/>
    </row>
    <row r="9" spans="2:18" s="57" customFormat="1" ht="23.1" customHeight="1" x14ac:dyDescent="0.25">
      <c r="B9" s="51" t="s">
        <v>618</v>
      </c>
      <c r="C9" s="52"/>
      <c r="D9" s="52"/>
      <c r="E9" s="53"/>
      <c r="F9" s="54" t="s">
        <v>6</v>
      </c>
      <c r="G9" s="54" t="s">
        <v>46</v>
      </c>
      <c r="H9" s="54" t="s">
        <v>49</v>
      </c>
      <c r="I9" s="55"/>
      <c r="J9" s="55"/>
      <c r="K9" s="55"/>
      <c r="L9" s="55"/>
      <c r="M9" s="55"/>
      <c r="N9" s="55"/>
      <c r="O9" s="55"/>
      <c r="P9" s="55"/>
      <c r="Q9" s="55"/>
      <c r="R9" s="56"/>
    </row>
    <row r="10" spans="2:18" s="57" customFormat="1" ht="23.1" customHeight="1" x14ac:dyDescent="0.25">
      <c r="B10" s="58" t="s">
        <v>619</v>
      </c>
      <c r="C10" s="59"/>
      <c r="D10" s="60">
        <f>SUM(F10:Q10)</f>
        <v>649</v>
      </c>
      <c r="E10" s="61">
        <f>D10/SUM(D10:D11)</f>
        <v>0.19032258064516128</v>
      </c>
      <c r="F10" s="62">
        <v>58</v>
      </c>
      <c r="G10" s="62">
        <v>284</v>
      </c>
      <c r="H10" s="62">
        <v>307</v>
      </c>
      <c r="I10" s="55"/>
      <c r="J10" s="55"/>
      <c r="K10" s="55"/>
      <c r="L10" s="55"/>
      <c r="M10" s="55"/>
      <c r="N10" s="55"/>
      <c r="O10" s="55"/>
      <c r="P10" s="55"/>
      <c r="Q10" s="55"/>
      <c r="R10" s="56"/>
    </row>
    <row r="11" spans="2:18" s="57" customFormat="1" ht="23.1" customHeight="1" x14ac:dyDescent="0.25">
      <c r="B11" s="58" t="s">
        <v>620</v>
      </c>
      <c r="C11" s="59" t="s">
        <v>414</v>
      </c>
      <c r="D11" s="60">
        <f>SUM(F11:Q11)</f>
        <v>2761</v>
      </c>
      <c r="E11" s="61">
        <f>D11/SUM(D10:D11)</f>
        <v>0.80967741935483872</v>
      </c>
      <c r="F11" s="62">
        <v>111</v>
      </c>
      <c r="G11" s="62">
        <v>936</v>
      </c>
      <c r="H11" s="62">
        <v>1714</v>
      </c>
      <c r="I11" s="55"/>
      <c r="J11" s="55"/>
      <c r="K11" s="55"/>
      <c r="L11" s="55"/>
      <c r="M11" s="55"/>
      <c r="N11" s="55"/>
      <c r="O11" s="55"/>
      <c r="P11" s="55"/>
      <c r="Q11" s="55"/>
      <c r="R11" s="56"/>
    </row>
    <row r="12" spans="2:18" s="57" customFormat="1" ht="23.1" customHeight="1" x14ac:dyDescent="0.25">
      <c r="B12" s="51" t="s">
        <v>621</v>
      </c>
      <c r="C12" s="52"/>
      <c r="D12" s="52"/>
      <c r="E12" s="53"/>
      <c r="F12" s="54" t="s">
        <v>10</v>
      </c>
      <c r="G12" s="54" t="s">
        <v>11</v>
      </c>
      <c r="H12" s="54" t="s">
        <v>15</v>
      </c>
      <c r="I12" s="54" t="s">
        <v>16</v>
      </c>
      <c r="J12" s="54" t="s">
        <v>42</v>
      </c>
      <c r="K12" s="54" t="s">
        <v>57</v>
      </c>
      <c r="L12" s="55"/>
      <c r="M12" s="55"/>
      <c r="N12" s="55"/>
      <c r="O12" s="55"/>
      <c r="P12" s="55"/>
      <c r="Q12" s="55"/>
      <c r="R12" s="56"/>
    </row>
    <row r="13" spans="2:18" s="57" customFormat="1" ht="23.1" customHeight="1" x14ac:dyDescent="0.25">
      <c r="B13" s="58" t="s">
        <v>622</v>
      </c>
      <c r="C13" s="59"/>
      <c r="D13" s="60">
        <f>SUM(F13:Q13)</f>
        <v>2363</v>
      </c>
      <c r="E13" s="61">
        <f>D13/SUM(D13:D14)</f>
        <v>0.26700564971751412</v>
      </c>
      <c r="F13" s="62">
        <v>466</v>
      </c>
      <c r="G13" s="62">
        <v>174</v>
      </c>
      <c r="H13" s="62">
        <v>482</v>
      </c>
      <c r="I13" s="62">
        <v>354</v>
      </c>
      <c r="J13" s="62">
        <v>78</v>
      </c>
      <c r="K13" s="62">
        <v>809</v>
      </c>
      <c r="L13" s="55"/>
      <c r="M13" s="55"/>
      <c r="N13" s="55"/>
      <c r="O13" s="55"/>
      <c r="P13" s="55"/>
      <c r="Q13" s="55"/>
      <c r="R13" s="56"/>
    </row>
    <row r="14" spans="2:18" s="57" customFormat="1" ht="23.1" customHeight="1" x14ac:dyDescent="0.25">
      <c r="B14" s="58" t="s">
        <v>623</v>
      </c>
      <c r="C14" s="59" t="s">
        <v>414</v>
      </c>
      <c r="D14" s="60">
        <f>SUM(F14:Q14)</f>
        <v>6487</v>
      </c>
      <c r="E14" s="61">
        <f>D14/SUM(D13:D14)</f>
        <v>0.73299435028248583</v>
      </c>
      <c r="F14" s="62">
        <v>1745</v>
      </c>
      <c r="G14" s="62">
        <v>179</v>
      </c>
      <c r="H14" s="62">
        <v>1893</v>
      </c>
      <c r="I14" s="62">
        <v>170</v>
      </c>
      <c r="J14" s="62">
        <v>437</v>
      </c>
      <c r="K14" s="62">
        <v>2063</v>
      </c>
      <c r="L14" s="55"/>
      <c r="M14" s="55"/>
      <c r="N14" s="55"/>
      <c r="O14" s="55"/>
      <c r="P14" s="55"/>
      <c r="Q14" s="55"/>
      <c r="R14" s="56"/>
    </row>
    <row r="15" spans="2:18" s="57" customFormat="1" ht="23.1" customHeight="1" x14ac:dyDescent="0.25">
      <c r="B15" s="51" t="s">
        <v>624</v>
      </c>
      <c r="C15" s="52"/>
      <c r="D15" s="52"/>
      <c r="E15" s="53"/>
      <c r="F15" s="54" t="s">
        <v>38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6"/>
    </row>
    <row r="16" spans="2:18" s="57" customFormat="1" ht="23.1" customHeight="1" x14ac:dyDescent="0.25">
      <c r="B16" s="58" t="s">
        <v>625</v>
      </c>
      <c r="C16" s="59"/>
      <c r="D16" s="60">
        <f>SUM(F16:Q16)</f>
        <v>3083</v>
      </c>
      <c r="E16" s="61">
        <f>D16/SUM(D16:D17)</f>
        <v>0.28541010923902982</v>
      </c>
      <c r="F16" s="62">
        <v>3083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6"/>
    </row>
    <row r="17" spans="2:18" s="57" customFormat="1" ht="23.1" customHeight="1" x14ac:dyDescent="0.25">
      <c r="B17" s="58" t="s">
        <v>626</v>
      </c>
      <c r="C17" s="59" t="s">
        <v>414</v>
      </c>
      <c r="D17" s="60">
        <f>SUM(F17:Q17)</f>
        <v>7719</v>
      </c>
      <c r="E17" s="61">
        <f>D17/SUM(D16:D17)</f>
        <v>0.71458989076097024</v>
      </c>
      <c r="F17" s="62">
        <v>7719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6"/>
    </row>
    <row r="18" spans="2:18" s="57" customFormat="1" ht="23.1" customHeight="1" x14ac:dyDescent="0.25">
      <c r="B18" s="51" t="s">
        <v>627</v>
      </c>
      <c r="C18" s="52"/>
      <c r="D18" s="52"/>
      <c r="E18" s="53"/>
      <c r="F18" s="54" t="s">
        <v>38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6"/>
    </row>
    <row r="19" spans="2:18" s="57" customFormat="1" ht="23.1" customHeight="1" x14ac:dyDescent="0.25">
      <c r="B19" s="58" t="s">
        <v>628</v>
      </c>
      <c r="C19" s="59" t="s">
        <v>414</v>
      </c>
      <c r="D19" s="60">
        <f>SUM(F19:Q19)</f>
        <v>10862</v>
      </c>
      <c r="E19" s="61">
        <f>D19/SUM(D19:D20)</f>
        <v>0.84168926772568775</v>
      </c>
      <c r="F19" s="62">
        <v>10862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6"/>
    </row>
    <row r="20" spans="2:18" s="57" customFormat="1" ht="23.1" customHeight="1" x14ac:dyDescent="0.25">
      <c r="B20" s="58" t="s">
        <v>629</v>
      </c>
      <c r="C20" s="59"/>
      <c r="D20" s="60">
        <f>SUM(F20:Q20)</f>
        <v>2043</v>
      </c>
      <c r="E20" s="61">
        <f>D20/SUM(D19:D20)</f>
        <v>0.15831073227431228</v>
      </c>
      <c r="F20" s="62">
        <v>2043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6"/>
    </row>
    <row r="21" spans="2:18" s="57" customFormat="1" ht="23.1" customHeight="1" x14ac:dyDescent="0.25">
      <c r="B21" s="51" t="s">
        <v>630</v>
      </c>
      <c r="C21" s="52"/>
      <c r="D21" s="52"/>
      <c r="E21" s="53"/>
      <c r="F21" s="54" t="s">
        <v>2</v>
      </c>
      <c r="G21" s="54" t="s">
        <v>14</v>
      </c>
      <c r="H21" s="54" t="s">
        <v>19</v>
      </c>
      <c r="I21" s="54" t="s">
        <v>25</v>
      </c>
      <c r="J21" s="54" t="s">
        <v>44</v>
      </c>
      <c r="K21" s="54" t="s">
        <v>47</v>
      </c>
      <c r="L21" s="54" t="s">
        <v>51</v>
      </c>
      <c r="M21" s="54" t="s">
        <v>54</v>
      </c>
      <c r="N21" s="54" t="s">
        <v>67</v>
      </c>
      <c r="O21" s="117"/>
      <c r="P21" s="55"/>
      <c r="Q21" s="55"/>
      <c r="R21" s="56"/>
    </row>
    <row r="22" spans="2:18" s="57" customFormat="1" ht="23.1" customHeight="1" x14ac:dyDescent="0.25">
      <c r="B22" s="58" t="s">
        <v>631</v>
      </c>
      <c r="C22" s="59"/>
      <c r="D22" s="60">
        <f>SUM(F22:Q22)</f>
        <v>8661</v>
      </c>
      <c r="E22" s="61">
        <f>D22/SUM(D22:D23)</f>
        <v>0.30835232127598977</v>
      </c>
      <c r="F22" s="62">
        <v>49</v>
      </c>
      <c r="G22" s="62">
        <v>165</v>
      </c>
      <c r="H22" s="62">
        <v>750</v>
      </c>
      <c r="I22" s="62">
        <v>5233</v>
      </c>
      <c r="J22" s="62">
        <v>477</v>
      </c>
      <c r="K22" s="62">
        <v>592</v>
      </c>
      <c r="L22" s="62">
        <v>376</v>
      </c>
      <c r="M22" s="62">
        <v>155</v>
      </c>
      <c r="N22" s="62">
        <v>864</v>
      </c>
      <c r="O22" s="117"/>
      <c r="P22" s="55"/>
      <c r="Q22" s="55"/>
      <c r="R22" s="56"/>
    </row>
    <row r="23" spans="2:18" s="57" customFormat="1" ht="23.1" customHeight="1" x14ac:dyDescent="0.25">
      <c r="B23" s="58" t="s">
        <v>632</v>
      </c>
      <c r="C23" s="59" t="s">
        <v>414</v>
      </c>
      <c r="D23" s="60">
        <f>SUM(F23:Q23)</f>
        <v>19427</v>
      </c>
      <c r="E23" s="61">
        <f>D23/SUM(D22:D23)</f>
        <v>0.69164767872401023</v>
      </c>
      <c r="F23" s="62">
        <v>193</v>
      </c>
      <c r="G23" s="62">
        <v>862</v>
      </c>
      <c r="H23" s="62">
        <v>1905</v>
      </c>
      <c r="I23" s="62">
        <v>6388</v>
      </c>
      <c r="J23" s="62">
        <v>2447</v>
      </c>
      <c r="K23" s="62">
        <v>1100</v>
      </c>
      <c r="L23" s="62">
        <v>1886</v>
      </c>
      <c r="M23" s="62">
        <v>1007</v>
      </c>
      <c r="N23" s="62">
        <v>3639</v>
      </c>
      <c r="O23" s="117"/>
      <c r="P23" s="55"/>
      <c r="Q23" s="55"/>
      <c r="R23" s="56"/>
    </row>
    <row r="24" spans="2:18" s="57" customFormat="1" ht="23.1" customHeight="1" x14ac:dyDescent="0.25">
      <c r="B24" s="51" t="s">
        <v>633</v>
      </c>
      <c r="C24" s="52"/>
      <c r="D24" s="52"/>
      <c r="E24" s="53"/>
      <c r="F24" s="54" t="s">
        <v>4</v>
      </c>
      <c r="G24" s="54" t="s">
        <v>7</v>
      </c>
      <c r="H24" s="54" t="s">
        <v>35</v>
      </c>
      <c r="I24" s="54" t="s">
        <v>42</v>
      </c>
      <c r="J24" s="54" t="s">
        <v>45</v>
      </c>
      <c r="K24" s="54" t="s">
        <v>58</v>
      </c>
      <c r="L24" s="55"/>
      <c r="M24" s="55"/>
      <c r="N24" s="55"/>
      <c r="O24" s="55"/>
      <c r="P24" s="55"/>
      <c r="Q24" s="55"/>
      <c r="R24" s="56"/>
    </row>
    <row r="25" spans="2:18" s="57" customFormat="1" ht="23.1" customHeight="1" x14ac:dyDescent="0.25">
      <c r="B25" s="58" t="s">
        <v>634</v>
      </c>
      <c r="C25" s="59"/>
      <c r="D25" s="60">
        <f>SUM(F25:Q25)</f>
        <v>3081</v>
      </c>
      <c r="E25" s="61">
        <f>D25/SUM(D25:D29)</f>
        <v>0.14395178246040274</v>
      </c>
      <c r="F25" s="62">
        <v>546</v>
      </c>
      <c r="G25" s="62">
        <v>543</v>
      </c>
      <c r="H25" s="62">
        <v>1262</v>
      </c>
      <c r="I25" s="62">
        <v>257</v>
      </c>
      <c r="J25" s="62">
        <v>313</v>
      </c>
      <c r="K25" s="62">
        <v>160</v>
      </c>
      <c r="L25" s="55"/>
      <c r="M25" s="55"/>
      <c r="N25" s="55"/>
      <c r="O25" s="55"/>
      <c r="P25" s="55"/>
      <c r="Q25" s="55"/>
      <c r="R25" s="56"/>
    </row>
    <row r="26" spans="2:18" s="57" customFormat="1" ht="23.1" customHeight="1" x14ac:dyDescent="0.25">
      <c r="B26" s="58" t="s">
        <v>610</v>
      </c>
      <c r="C26" s="59" t="s">
        <v>445</v>
      </c>
      <c r="D26" s="60">
        <f>SUM(F26:Q26)</f>
        <v>10361</v>
      </c>
      <c r="E26" s="61">
        <f>D26/SUM(D25:D29)</f>
        <v>0.48409101527823201</v>
      </c>
      <c r="F26" s="62">
        <v>5268</v>
      </c>
      <c r="G26" s="62">
        <v>1979</v>
      </c>
      <c r="H26" s="62">
        <v>963</v>
      </c>
      <c r="I26" s="62">
        <v>314</v>
      </c>
      <c r="J26" s="62">
        <v>751</v>
      </c>
      <c r="K26" s="62">
        <v>1086</v>
      </c>
      <c r="L26" s="55"/>
      <c r="M26" s="55"/>
      <c r="N26" s="55"/>
      <c r="O26" s="55"/>
      <c r="P26" s="55"/>
      <c r="Q26" s="55"/>
      <c r="R26" s="56"/>
    </row>
    <row r="27" spans="2:18" s="57" customFormat="1" ht="23.1" customHeight="1" x14ac:dyDescent="0.25">
      <c r="B27" s="58" t="s">
        <v>635</v>
      </c>
      <c r="C27" s="59"/>
      <c r="D27" s="60">
        <f>SUM(F27:Q27)</f>
        <v>1366</v>
      </c>
      <c r="E27" s="61">
        <f>D27/SUM(D25:D29)</f>
        <v>6.3822828575433352E-2</v>
      </c>
      <c r="F27" s="62">
        <v>70</v>
      </c>
      <c r="G27" s="62">
        <v>86</v>
      </c>
      <c r="H27" s="62">
        <v>38</v>
      </c>
      <c r="I27" s="62">
        <v>101</v>
      </c>
      <c r="J27" s="62">
        <v>1003</v>
      </c>
      <c r="K27" s="62">
        <v>68</v>
      </c>
      <c r="L27" s="55"/>
      <c r="M27" s="55"/>
      <c r="N27" s="55"/>
      <c r="O27" s="55"/>
      <c r="P27" s="55"/>
      <c r="Q27" s="55"/>
      <c r="R27" s="56"/>
    </row>
    <row r="28" spans="2:18" s="57" customFormat="1" ht="23.1" customHeight="1" x14ac:dyDescent="0.25">
      <c r="B28" s="58" t="s">
        <v>611</v>
      </c>
      <c r="C28" s="59" t="s">
        <v>445</v>
      </c>
      <c r="D28" s="60">
        <f>SUM(F28:Q28)</f>
        <v>5999</v>
      </c>
      <c r="E28" s="61">
        <f>D28/SUM(D25:D29)</f>
        <v>0.28028781012007664</v>
      </c>
      <c r="F28" s="62">
        <v>681</v>
      </c>
      <c r="G28" s="62">
        <v>1136</v>
      </c>
      <c r="H28" s="62">
        <v>241</v>
      </c>
      <c r="I28" s="62">
        <v>906</v>
      </c>
      <c r="J28" s="62">
        <v>2188</v>
      </c>
      <c r="K28" s="62">
        <v>847</v>
      </c>
      <c r="L28" s="55"/>
      <c r="M28" s="55"/>
      <c r="N28" s="55"/>
      <c r="O28" s="55"/>
      <c r="P28" s="55"/>
      <c r="Q28" s="55"/>
      <c r="R28" s="56"/>
    </row>
    <row r="29" spans="2:18" s="57" customFormat="1" ht="23.1" customHeight="1" x14ac:dyDescent="0.25">
      <c r="B29" s="58" t="s">
        <v>636</v>
      </c>
      <c r="C29" s="59"/>
      <c r="D29" s="60">
        <f>SUM(F29:Q29)</f>
        <v>596</v>
      </c>
      <c r="E29" s="61">
        <f>D29/SUM(D25:D29)</f>
        <v>2.7846563565855253E-2</v>
      </c>
      <c r="F29" s="62">
        <v>69</v>
      </c>
      <c r="G29" s="62">
        <v>43</v>
      </c>
      <c r="H29" s="62">
        <v>28</v>
      </c>
      <c r="I29" s="62">
        <v>194</v>
      </c>
      <c r="J29" s="62">
        <v>155</v>
      </c>
      <c r="K29" s="62">
        <v>107</v>
      </c>
      <c r="L29" s="55"/>
      <c r="M29" s="55"/>
      <c r="N29" s="55"/>
      <c r="O29" s="55"/>
      <c r="P29" s="55"/>
      <c r="Q29" s="55"/>
      <c r="R29" s="56"/>
    </row>
    <row r="30" spans="2:18" s="57" customFormat="1" ht="23.1" customHeight="1" x14ac:dyDescent="0.25">
      <c r="B30" s="51" t="s">
        <v>637</v>
      </c>
      <c r="C30" s="52"/>
      <c r="D30" s="52"/>
      <c r="E30" s="53"/>
      <c r="F30" s="54" t="s">
        <v>50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6"/>
    </row>
    <row r="31" spans="2:18" s="57" customFormat="1" ht="23.1" customHeight="1" x14ac:dyDescent="0.25">
      <c r="B31" s="58" t="s">
        <v>638</v>
      </c>
      <c r="C31" s="59" t="s">
        <v>414</v>
      </c>
      <c r="D31" s="60">
        <f>SUM(F31:Q31)</f>
        <v>6572</v>
      </c>
      <c r="E31" s="61">
        <f>D31/SUM(D31:D32)</f>
        <v>0.65634674922600622</v>
      </c>
      <c r="F31" s="62">
        <v>6572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6"/>
    </row>
    <row r="32" spans="2:18" s="57" customFormat="1" ht="23.1" customHeight="1" x14ac:dyDescent="0.25">
      <c r="B32" s="58" t="s">
        <v>639</v>
      </c>
      <c r="C32" s="59"/>
      <c r="D32" s="60">
        <f>SUM(F32:Q32)</f>
        <v>3441</v>
      </c>
      <c r="E32" s="61">
        <f>D32/SUM(D31:D32)</f>
        <v>0.34365325077399383</v>
      </c>
      <c r="F32" s="62">
        <v>3441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62"/>
  <sheetViews>
    <sheetView workbookViewId="0">
      <selection activeCell="H20" sqref="H20"/>
    </sheetView>
  </sheetViews>
  <sheetFormatPr defaultRowHeight="15" x14ac:dyDescent="0.25"/>
  <cols>
    <col min="1" max="1" width="11.28515625" customWidth="1"/>
    <col min="2" max="2" width="18.28515625" customWidth="1"/>
    <col min="3" max="3" width="12.85546875" customWidth="1"/>
  </cols>
  <sheetData>
    <row r="1" spans="1:71" ht="15.75" thickBot="1" x14ac:dyDescent="0.3">
      <c r="A1" t="s">
        <v>412</v>
      </c>
    </row>
    <row r="2" spans="1:71" ht="15.75" thickBot="1" x14ac:dyDescent="0.3">
      <c r="A2" s="3"/>
      <c r="B2" s="4"/>
      <c r="C2" s="5" t="s">
        <v>0</v>
      </c>
      <c r="D2" s="6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  <c r="AA2" s="7" t="s">
        <v>24</v>
      </c>
      <c r="AB2" s="7" t="s">
        <v>25</v>
      </c>
      <c r="AC2" s="7" t="s">
        <v>26</v>
      </c>
      <c r="AD2" s="7" t="s">
        <v>27</v>
      </c>
      <c r="AE2" s="7" t="s">
        <v>28</v>
      </c>
      <c r="AF2" s="7" t="s">
        <v>29</v>
      </c>
      <c r="AG2" s="7" t="s">
        <v>30</v>
      </c>
      <c r="AH2" s="7" t="s">
        <v>31</v>
      </c>
      <c r="AI2" s="7" t="s">
        <v>32</v>
      </c>
      <c r="AJ2" s="7" t="s">
        <v>33</v>
      </c>
      <c r="AK2" s="7" t="s">
        <v>34</v>
      </c>
      <c r="AL2" s="7" t="s">
        <v>35</v>
      </c>
      <c r="AM2" s="7" t="s">
        <v>36</v>
      </c>
      <c r="AN2" s="7" t="s">
        <v>37</v>
      </c>
      <c r="AO2" s="7" t="s">
        <v>38</v>
      </c>
      <c r="AP2" s="7" t="s">
        <v>39</v>
      </c>
      <c r="AQ2" s="7" t="s">
        <v>40</v>
      </c>
      <c r="AR2" s="7" t="s">
        <v>41</v>
      </c>
      <c r="AS2" s="7" t="s">
        <v>42</v>
      </c>
      <c r="AT2" s="7" t="s">
        <v>43</v>
      </c>
      <c r="AU2" s="7" t="s">
        <v>44</v>
      </c>
      <c r="AV2" s="7" t="s">
        <v>45</v>
      </c>
      <c r="AW2" s="7" t="s">
        <v>46</v>
      </c>
      <c r="AX2" s="7" t="s">
        <v>47</v>
      </c>
      <c r="AY2" s="7" t="s">
        <v>48</v>
      </c>
      <c r="AZ2" s="7" t="s">
        <v>49</v>
      </c>
      <c r="BA2" s="7" t="s">
        <v>50</v>
      </c>
      <c r="BB2" s="7" t="s">
        <v>51</v>
      </c>
      <c r="BC2" s="7" t="s">
        <v>52</v>
      </c>
      <c r="BD2" s="7" t="s">
        <v>53</v>
      </c>
      <c r="BE2" s="7" t="s">
        <v>54</v>
      </c>
      <c r="BF2" s="7" t="s">
        <v>55</v>
      </c>
      <c r="BG2" s="7" t="s">
        <v>56</v>
      </c>
      <c r="BH2" s="7" t="s">
        <v>57</v>
      </c>
      <c r="BI2" s="7" t="s">
        <v>58</v>
      </c>
      <c r="BJ2" s="7" t="s">
        <v>59</v>
      </c>
      <c r="BK2" s="7" t="s">
        <v>60</v>
      </c>
      <c r="BL2" s="7" t="s">
        <v>61</v>
      </c>
      <c r="BM2" s="7" t="s">
        <v>62</v>
      </c>
      <c r="BN2" s="7" t="s">
        <v>63</v>
      </c>
      <c r="BO2" s="7" t="s">
        <v>64</v>
      </c>
      <c r="BP2" s="7" t="s">
        <v>65</v>
      </c>
      <c r="BQ2" s="7" t="s">
        <v>66</v>
      </c>
      <c r="BR2" s="7" t="s">
        <v>67</v>
      </c>
      <c r="BS2" s="8" t="s">
        <v>68</v>
      </c>
    </row>
    <row r="3" spans="1:71" x14ac:dyDescent="0.25">
      <c r="A3" s="9" t="s">
        <v>69</v>
      </c>
      <c r="B3" s="10" t="s">
        <v>70</v>
      </c>
      <c r="C3" s="11">
        <v>7083</v>
      </c>
      <c r="D3" s="12">
        <v>1.4741663088593102E-2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>
        <v>7083</v>
      </c>
      <c r="AR3" s="14" t="s">
        <v>71</v>
      </c>
      <c r="AS3" s="14" t="s">
        <v>71</v>
      </c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5"/>
    </row>
    <row r="4" spans="1:71" x14ac:dyDescent="0.25">
      <c r="A4" s="16"/>
      <c r="B4" s="1" t="s">
        <v>72</v>
      </c>
      <c r="C4" s="17">
        <v>6877</v>
      </c>
      <c r="D4" s="18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>
        <v>6877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0"/>
    </row>
    <row r="5" spans="1:71" ht="15.75" thickBot="1" x14ac:dyDescent="0.3">
      <c r="A5" s="21"/>
      <c r="B5" s="22" t="s">
        <v>73</v>
      </c>
      <c r="C5" s="23">
        <v>14</v>
      </c>
      <c r="D5" s="24"/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>
        <v>14</v>
      </c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7"/>
    </row>
    <row r="6" spans="1:71" x14ac:dyDescent="0.25">
      <c r="A6" s="9" t="s">
        <v>74</v>
      </c>
      <c r="B6" s="10" t="s">
        <v>75</v>
      </c>
      <c r="C6" s="11">
        <v>6284</v>
      </c>
      <c r="D6" s="12">
        <v>9.4617930637501804E-2</v>
      </c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>
        <v>6284</v>
      </c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5"/>
    </row>
    <row r="7" spans="1:71" x14ac:dyDescent="0.25">
      <c r="A7" s="16"/>
      <c r="B7" s="1" t="s">
        <v>76</v>
      </c>
      <c r="C7" s="17">
        <v>7599</v>
      </c>
      <c r="D7" s="18"/>
      <c r="E7" s="1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>
        <v>7599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0"/>
    </row>
    <row r="8" spans="1:71" ht="15.75" thickBot="1" x14ac:dyDescent="0.3">
      <c r="A8" s="21"/>
      <c r="B8" s="22" t="s">
        <v>73</v>
      </c>
      <c r="C8" s="23">
        <v>15</v>
      </c>
      <c r="D8" s="24"/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>
        <v>15</v>
      </c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7"/>
    </row>
    <row r="9" spans="1:71" x14ac:dyDescent="0.25">
      <c r="A9" s="9" t="s">
        <v>77</v>
      </c>
      <c r="B9" s="10" t="s">
        <v>78</v>
      </c>
      <c r="C9" s="11">
        <v>9076</v>
      </c>
      <c r="D9" s="28">
        <v>0.95098882201203783</v>
      </c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>
        <v>9076</v>
      </c>
      <c r="V9" s="14" t="s">
        <v>71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5"/>
    </row>
    <row r="10" spans="1:71" ht="15.75" thickBot="1" x14ac:dyDescent="0.3">
      <c r="A10" s="21"/>
      <c r="B10" s="22" t="s">
        <v>73</v>
      </c>
      <c r="C10" s="23">
        <v>228</v>
      </c>
      <c r="D10" s="29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228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7"/>
    </row>
    <row r="11" spans="1:71" x14ac:dyDescent="0.25">
      <c r="A11" s="9" t="s">
        <v>79</v>
      </c>
      <c r="B11" s="10" t="s">
        <v>80</v>
      </c>
      <c r="C11" s="11">
        <v>5244</v>
      </c>
      <c r="D11" s="12">
        <v>0.39674974158722864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>
        <v>2064</v>
      </c>
      <c r="AU11" s="14" t="s">
        <v>71</v>
      </c>
      <c r="AV11" s="14" t="s">
        <v>71</v>
      </c>
      <c r="AW11" s="14"/>
      <c r="AX11" s="14"/>
      <c r="AY11" s="14"/>
      <c r="AZ11" s="14"/>
      <c r="BA11" s="14"/>
      <c r="BB11" s="14"/>
      <c r="BC11" s="14"/>
      <c r="BD11" s="14">
        <v>3180</v>
      </c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5"/>
    </row>
    <row r="12" spans="1:71" x14ac:dyDescent="0.25">
      <c r="A12" s="16"/>
      <c r="B12" s="1" t="s">
        <v>81</v>
      </c>
      <c r="C12" s="17">
        <v>12153</v>
      </c>
      <c r="D12" s="30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>
        <v>3493</v>
      </c>
      <c r="AU12" s="2"/>
      <c r="AV12" s="2"/>
      <c r="AW12" s="2"/>
      <c r="AX12" s="2"/>
      <c r="AY12" s="2"/>
      <c r="AZ12" s="2"/>
      <c r="BA12" s="2"/>
      <c r="BB12" s="2"/>
      <c r="BC12" s="2"/>
      <c r="BD12" s="2">
        <v>8660</v>
      </c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0"/>
    </row>
    <row r="13" spans="1:71" ht="15.75" thickBot="1" x14ac:dyDescent="0.3">
      <c r="A13" s="21"/>
      <c r="B13" s="22" t="s">
        <v>73</v>
      </c>
      <c r="C13" s="23">
        <v>17</v>
      </c>
      <c r="D13" s="24"/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>
        <v>4</v>
      </c>
      <c r="AU13" s="26"/>
      <c r="AV13" s="26"/>
      <c r="AW13" s="26"/>
      <c r="AX13" s="26"/>
      <c r="AY13" s="26"/>
      <c r="AZ13" s="26"/>
      <c r="BA13" s="26"/>
      <c r="BB13" s="26"/>
      <c r="BC13" s="26"/>
      <c r="BD13" s="26">
        <v>13</v>
      </c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7"/>
    </row>
    <row r="14" spans="1:71" x14ac:dyDescent="0.25">
      <c r="A14" s="9" t="s">
        <v>82</v>
      </c>
      <c r="B14" s="10" t="s">
        <v>83</v>
      </c>
      <c r="C14" s="11">
        <v>5402</v>
      </c>
      <c r="D14" s="12">
        <v>0.13135593220338984</v>
      </c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>
        <v>5402</v>
      </c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5"/>
    </row>
    <row r="15" spans="1:71" x14ac:dyDescent="0.25">
      <c r="A15" s="16"/>
      <c r="B15" s="1" t="s">
        <v>84</v>
      </c>
      <c r="C15" s="17">
        <v>1359</v>
      </c>
      <c r="D15" s="30"/>
      <c r="E15" s="1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>
        <v>1359</v>
      </c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0"/>
    </row>
    <row r="16" spans="1:71" x14ac:dyDescent="0.25">
      <c r="A16" s="16"/>
      <c r="B16" s="1" t="s">
        <v>85</v>
      </c>
      <c r="C16" s="17">
        <v>8807</v>
      </c>
      <c r="D16" s="18"/>
      <c r="E16" s="1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>
        <v>8807</v>
      </c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0"/>
    </row>
    <row r="17" spans="1:71" ht="15.75" thickBot="1" x14ac:dyDescent="0.3">
      <c r="A17" s="21"/>
      <c r="B17" s="22" t="s">
        <v>73</v>
      </c>
      <c r="C17" s="23">
        <v>8</v>
      </c>
      <c r="D17" s="24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>
        <v>8</v>
      </c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7"/>
    </row>
    <row r="18" spans="1:71" x14ac:dyDescent="0.25">
      <c r="A18" s="9" t="s">
        <v>86</v>
      </c>
      <c r="B18" s="10" t="s">
        <v>85</v>
      </c>
      <c r="C18" s="11">
        <v>9880</v>
      </c>
      <c r="D18" s="28">
        <v>0.93953670985473103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>
        <v>9880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5"/>
    </row>
    <row r="19" spans="1:71" ht="15.75" thickBot="1" x14ac:dyDescent="0.3">
      <c r="A19" s="21"/>
      <c r="B19" s="22" t="s">
        <v>73</v>
      </c>
      <c r="C19" s="23">
        <v>308</v>
      </c>
      <c r="D19" s="24"/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>
        <v>308</v>
      </c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7"/>
    </row>
    <row r="20" spans="1:71" x14ac:dyDescent="0.25">
      <c r="A20" s="9" t="s">
        <v>87</v>
      </c>
      <c r="B20" s="10" t="s">
        <v>88</v>
      </c>
      <c r="C20" s="11">
        <v>6911</v>
      </c>
      <c r="D20" s="12">
        <v>1.3197317734341562E-2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>
        <v>6213</v>
      </c>
      <c r="AS20" s="14" t="s">
        <v>71</v>
      </c>
      <c r="AT20" s="14" t="s">
        <v>71</v>
      </c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5">
        <v>698</v>
      </c>
    </row>
    <row r="21" spans="1:71" x14ac:dyDescent="0.25">
      <c r="A21" s="16"/>
      <c r="B21" s="1" t="s">
        <v>89</v>
      </c>
      <c r="C21" s="17">
        <v>7096</v>
      </c>
      <c r="D21" s="30"/>
      <c r="E21" s="1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>
        <v>5408</v>
      </c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0">
        <v>1688</v>
      </c>
    </row>
    <row r="22" spans="1:71" ht="15.75" thickBot="1" x14ac:dyDescent="0.3">
      <c r="A22" s="21"/>
      <c r="B22" s="22" t="s">
        <v>73</v>
      </c>
      <c r="C22" s="23">
        <v>11</v>
      </c>
      <c r="D22" s="24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>
        <v>9</v>
      </c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7">
        <v>2</v>
      </c>
    </row>
    <row r="23" spans="1:71" x14ac:dyDescent="0.25">
      <c r="A23" s="9" t="s">
        <v>90</v>
      </c>
      <c r="B23" s="10" t="s">
        <v>91</v>
      </c>
      <c r="C23" s="11">
        <v>5147</v>
      </c>
      <c r="D23" s="12">
        <v>0.12159168370824812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>
        <v>5147</v>
      </c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5"/>
    </row>
    <row r="24" spans="1:71" x14ac:dyDescent="0.25">
      <c r="A24" s="16"/>
      <c r="B24" s="1" t="s">
        <v>92</v>
      </c>
      <c r="C24" s="17">
        <v>6574</v>
      </c>
      <c r="D24" s="18"/>
      <c r="E24" s="1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>
        <v>6574</v>
      </c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0"/>
    </row>
    <row r="25" spans="1:71" ht="15.75" thickBot="1" x14ac:dyDescent="0.3">
      <c r="A25" s="21"/>
      <c r="B25" s="22" t="s">
        <v>73</v>
      </c>
      <c r="C25" s="23">
        <v>15</v>
      </c>
      <c r="D25" s="24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>
        <v>15</v>
      </c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7"/>
    </row>
    <row r="26" spans="1:71" x14ac:dyDescent="0.25">
      <c r="A26" s="9" t="s">
        <v>93</v>
      </c>
      <c r="B26" s="10" t="s">
        <v>80</v>
      </c>
      <c r="C26" s="11">
        <v>4294</v>
      </c>
      <c r="D26" s="12">
        <v>0.45275690818795367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>
        <v>436</v>
      </c>
      <c r="AA26" s="14" t="s">
        <v>71</v>
      </c>
      <c r="AB26" s="14" t="s">
        <v>71</v>
      </c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>
        <v>3858</v>
      </c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5"/>
    </row>
    <row r="27" spans="1:71" x14ac:dyDescent="0.25">
      <c r="A27" s="16"/>
      <c r="B27" s="1" t="s">
        <v>94</v>
      </c>
      <c r="C27" s="17">
        <v>11405</v>
      </c>
      <c r="D27" s="30"/>
      <c r="E27" s="1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>
        <v>1458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>
        <v>9947</v>
      </c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0"/>
    </row>
    <row r="28" spans="1:71" ht="15.75" thickBot="1" x14ac:dyDescent="0.3">
      <c r="A28" s="21"/>
      <c r="B28" s="22" t="s">
        <v>73</v>
      </c>
      <c r="C28" s="23">
        <v>7</v>
      </c>
      <c r="D28" s="24"/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>
        <v>2</v>
      </c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>
        <v>5</v>
      </c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7"/>
    </row>
    <row r="29" spans="1:71" x14ac:dyDescent="0.25">
      <c r="A29" s="9" t="s">
        <v>95</v>
      </c>
      <c r="B29" s="10" t="s">
        <v>96</v>
      </c>
      <c r="C29" s="11">
        <v>11950</v>
      </c>
      <c r="D29" s="28">
        <v>0.96837423818151869</v>
      </c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>
        <v>11950</v>
      </c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5"/>
    </row>
    <row r="30" spans="1:71" ht="15.75" thickBot="1" x14ac:dyDescent="0.3">
      <c r="A30" s="21"/>
      <c r="B30" s="22" t="s">
        <v>73</v>
      </c>
      <c r="C30" s="23">
        <v>192</v>
      </c>
      <c r="D30" s="24"/>
      <c r="E30" s="25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>
        <v>192</v>
      </c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7"/>
    </row>
    <row r="31" spans="1:71" x14ac:dyDescent="0.25">
      <c r="A31" s="9" t="s">
        <v>97</v>
      </c>
      <c r="B31" s="10" t="s">
        <v>98</v>
      </c>
      <c r="C31" s="11">
        <v>12977</v>
      </c>
      <c r="D31" s="28">
        <v>0.97880451357121079</v>
      </c>
      <c r="E31" s="13"/>
      <c r="F31" s="14"/>
      <c r="G31" s="14"/>
      <c r="H31" s="14"/>
      <c r="I31" s="14">
        <v>2319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>
        <v>9375</v>
      </c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>
        <v>1283</v>
      </c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5"/>
    </row>
    <row r="32" spans="1:71" ht="15.75" thickBot="1" x14ac:dyDescent="0.3">
      <c r="A32" s="21"/>
      <c r="B32" s="22" t="s">
        <v>73</v>
      </c>
      <c r="C32" s="23">
        <v>139</v>
      </c>
      <c r="D32" s="24"/>
      <c r="E32" s="25"/>
      <c r="F32" s="26"/>
      <c r="G32" s="26"/>
      <c r="H32" s="26"/>
      <c r="I32" s="26">
        <v>14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>
        <v>113</v>
      </c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>
        <v>12</v>
      </c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7"/>
    </row>
    <row r="33" spans="1:71" x14ac:dyDescent="0.25">
      <c r="A33" s="9" t="s">
        <v>99</v>
      </c>
      <c r="B33" s="10" t="s">
        <v>100</v>
      </c>
      <c r="C33" s="11">
        <v>7667</v>
      </c>
      <c r="D33" s="12">
        <v>8.328855454056959E-2</v>
      </c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>
        <v>7667</v>
      </c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5"/>
    </row>
    <row r="34" spans="1:71" x14ac:dyDescent="0.25">
      <c r="A34" s="16"/>
      <c r="B34" s="1" t="s">
        <v>101</v>
      </c>
      <c r="C34" s="17">
        <v>9062</v>
      </c>
      <c r="D34" s="30"/>
      <c r="E34" s="1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>
        <v>9062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0"/>
    </row>
    <row r="35" spans="1:71" ht="15.75" thickBot="1" x14ac:dyDescent="0.3">
      <c r="A35" s="21"/>
      <c r="B35" s="22" t="s">
        <v>73</v>
      </c>
      <c r="C35" s="23">
        <v>20</v>
      </c>
      <c r="D35" s="24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>
        <v>20</v>
      </c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7"/>
    </row>
    <row r="36" spans="1:71" x14ac:dyDescent="0.25">
      <c r="A36" s="9" t="s">
        <v>102</v>
      </c>
      <c r="B36" s="10" t="s">
        <v>103</v>
      </c>
      <c r="C36" s="11">
        <v>5186</v>
      </c>
      <c r="D36" s="12">
        <v>0.21261753108886866</v>
      </c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>
        <v>5186</v>
      </c>
      <c r="BQ36" s="14"/>
      <c r="BR36" s="14"/>
      <c r="BS36" s="15"/>
    </row>
    <row r="37" spans="1:71" x14ac:dyDescent="0.25">
      <c r="A37" s="16"/>
      <c r="B37" s="1" t="s">
        <v>104</v>
      </c>
      <c r="C37" s="17">
        <v>7990</v>
      </c>
      <c r="D37" s="30"/>
      <c r="E37" s="1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>
        <v>7990</v>
      </c>
      <c r="BQ37" s="2"/>
      <c r="BR37" s="2"/>
      <c r="BS37" s="20"/>
    </row>
    <row r="38" spans="1:71" ht="15.75" thickBot="1" x14ac:dyDescent="0.3">
      <c r="A38" s="21"/>
      <c r="B38" s="22" t="s">
        <v>73</v>
      </c>
      <c r="C38" s="23">
        <v>12</v>
      </c>
      <c r="D38" s="24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>
        <v>12</v>
      </c>
      <c r="BQ38" s="26"/>
      <c r="BR38" s="26"/>
      <c r="BS38" s="27"/>
    </row>
    <row r="39" spans="1:71" x14ac:dyDescent="0.25">
      <c r="A39" s="9" t="s">
        <v>105</v>
      </c>
      <c r="B39" s="10" t="s">
        <v>106</v>
      </c>
      <c r="C39" s="11">
        <v>4121</v>
      </c>
      <c r="D39" s="12">
        <v>0.38625908888559135</v>
      </c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>
        <v>597</v>
      </c>
      <c r="BP39" s="14">
        <v>3113</v>
      </c>
      <c r="BQ39" s="14"/>
      <c r="BR39" s="14"/>
      <c r="BS39" s="15">
        <v>411</v>
      </c>
    </row>
    <row r="40" spans="1:71" x14ac:dyDescent="0.25">
      <c r="A40" s="16"/>
      <c r="B40" s="1" t="s">
        <v>107</v>
      </c>
      <c r="C40" s="17">
        <v>9327</v>
      </c>
      <c r="D40" s="18"/>
      <c r="E40" s="1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>
        <v>1687</v>
      </c>
      <c r="BP40" s="2">
        <v>6123</v>
      </c>
      <c r="BQ40" s="2"/>
      <c r="BR40" s="2"/>
      <c r="BS40" s="20">
        <v>1517</v>
      </c>
    </row>
    <row r="41" spans="1:71" ht="15.75" thickBot="1" x14ac:dyDescent="0.3">
      <c r="A41" s="21"/>
      <c r="B41" s="22" t="s">
        <v>73</v>
      </c>
      <c r="C41" s="23">
        <v>30</v>
      </c>
      <c r="D41" s="24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>
        <v>4</v>
      </c>
      <c r="BP41" s="26">
        <v>22</v>
      </c>
      <c r="BQ41" s="26"/>
      <c r="BR41" s="26"/>
      <c r="BS41" s="27">
        <v>4</v>
      </c>
    </row>
    <row r="42" spans="1:71" x14ac:dyDescent="0.25">
      <c r="A42" s="9" t="s">
        <v>108</v>
      </c>
      <c r="B42" s="10" t="s">
        <v>109</v>
      </c>
      <c r="C42" s="11">
        <v>14117</v>
      </c>
      <c r="D42" s="28">
        <v>0.98105529048554585</v>
      </c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>
        <v>14117</v>
      </c>
      <c r="AP42" s="14" t="s">
        <v>71</v>
      </c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5"/>
    </row>
    <row r="43" spans="1:71" ht="15.75" thickBot="1" x14ac:dyDescent="0.3">
      <c r="A43" s="21"/>
      <c r="B43" s="22" t="s">
        <v>73</v>
      </c>
      <c r="C43" s="23">
        <v>135</v>
      </c>
      <c r="D43" s="24"/>
      <c r="E43" s="25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>
        <v>135</v>
      </c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7"/>
    </row>
    <row r="44" spans="1:71" x14ac:dyDescent="0.25">
      <c r="A44" s="9" t="s">
        <v>110</v>
      </c>
      <c r="B44" s="10" t="s">
        <v>111</v>
      </c>
      <c r="C44" s="11">
        <v>6379</v>
      </c>
      <c r="D44" s="12">
        <v>7.746784217372453E-2</v>
      </c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>
        <v>3622</v>
      </c>
      <c r="AH44" s="14"/>
      <c r="AI44" s="14"/>
      <c r="AJ44" s="14"/>
      <c r="AK44" s="14"/>
      <c r="AL44" s="14"/>
      <c r="AM44" s="14"/>
      <c r="AN44" s="14"/>
      <c r="AO44" s="14"/>
      <c r="AP44" s="14">
        <v>2029</v>
      </c>
      <c r="AQ44" s="14" t="s">
        <v>71</v>
      </c>
      <c r="AR44" s="14" t="s">
        <v>71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>
        <v>728</v>
      </c>
      <c r="BP44" s="14"/>
      <c r="BQ44" s="14"/>
      <c r="BR44" s="14"/>
      <c r="BS44" s="15"/>
    </row>
    <row r="45" spans="1:71" x14ac:dyDescent="0.25">
      <c r="A45" s="16"/>
      <c r="B45" s="1" t="s">
        <v>112</v>
      </c>
      <c r="C45" s="17">
        <v>7451</v>
      </c>
      <c r="D45" s="18"/>
      <c r="E45" s="1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>
        <v>2433</v>
      </c>
      <c r="AH45" s="2"/>
      <c r="AI45" s="2"/>
      <c r="AJ45" s="2"/>
      <c r="AK45" s="2"/>
      <c r="AL45" s="2"/>
      <c r="AM45" s="2"/>
      <c r="AN45" s="2"/>
      <c r="AO45" s="2"/>
      <c r="AP45" s="2">
        <v>2906</v>
      </c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>
        <v>2112</v>
      </c>
      <c r="BP45" s="2"/>
      <c r="BQ45" s="2"/>
      <c r="BR45" s="2"/>
      <c r="BS45" s="20"/>
    </row>
    <row r="46" spans="1:71" ht="15.75" thickBot="1" x14ac:dyDescent="0.3">
      <c r="A46" s="21"/>
      <c r="B46" s="22" t="s">
        <v>73</v>
      </c>
      <c r="C46" s="23">
        <v>8</v>
      </c>
      <c r="D46" s="24"/>
      <c r="E46" s="25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>
        <v>4</v>
      </c>
      <c r="AH46" s="26"/>
      <c r="AI46" s="26"/>
      <c r="AJ46" s="26"/>
      <c r="AK46" s="26"/>
      <c r="AL46" s="26"/>
      <c r="AM46" s="26"/>
      <c r="AN46" s="26"/>
      <c r="AO46" s="26"/>
      <c r="AP46" s="26">
        <v>3</v>
      </c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>
        <v>1</v>
      </c>
      <c r="BP46" s="26"/>
      <c r="BQ46" s="26"/>
      <c r="BR46" s="26"/>
      <c r="BS46" s="27"/>
    </row>
    <row r="47" spans="1:71" x14ac:dyDescent="0.25">
      <c r="A47" s="9" t="s">
        <v>113</v>
      </c>
      <c r="B47" s="10" t="s">
        <v>114</v>
      </c>
      <c r="C47" s="11">
        <v>8107</v>
      </c>
      <c r="D47" s="28">
        <v>0.93415245138971725</v>
      </c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>
        <v>5929</v>
      </c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5">
        <v>2178</v>
      </c>
    </row>
    <row r="48" spans="1:71" ht="15.75" thickBot="1" x14ac:dyDescent="0.3">
      <c r="A48" s="21"/>
      <c r="B48" s="22" t="s">
        <v>73</v>
      </c>
      <c r="C48" s="23">
        <v>276</v>
      </c>
      <c r="D48" s="24"/>
      <c r="E48" s="2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>
        <v>217</v>
      </c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7">
        <v>59</v>
      </c>
    </row>
    <row r="49" spans="1:71" x14ac:dyDescent="0.25">
      <c r="A49" s="9" t="s">
        <v>115</v>
      </c>
      <c r="B49" s="10" t="s">
        <v>116</v>
      </c>
      <c r="C49" s="11">
        <v>8344</v>
      </c>
      <c r="D49" s="28">
        <v>0.94703068486757669</v>
      </c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2038</v>
      </c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>
        <v>6306</v>
      </c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5"/>
    </row>
    <row r="50" spans="1:71" ht="15.75" thickBot="1" x14ac:dyDescent="0.3">
      <c r="A50" s="21"/>
      <c r="B50" s="22" t="s">
        <v>73</v>
      </c>
      <c r="C50" s="23">
        <v>227</v>
      </c>
      <c r="D50" s="24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>
        <v>80</v>
      </c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>
        <v>147</v>
      </c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7"/>
    </row>
    <row r="51" spans="1:71" x14ac:dyDescent="0.25">
      <c r="A51" s="9" t="s">
        <v>117</v>
      </c>
      <c r="B51" s="10" t="s">
        <v>118</v>
      </c>
      <c r="C51" s="11">
        <v>10669</v>
      </c>
      <c r="D51" s="28">
        <v>0.98161218424962848</v>
      </c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 t="s">
        <v>71</v>
      </c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>
        <v>10669</v>
      </c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5"/>
    </row>
    <row r="52" spans="1:71" ht="15.75" thickBot="1" x14ac:dyDescent="0.3">
      <c r="A52" s="21"/>
      <c r="B52" s="22" t="s">
        <v>73</v>
      </c>
      <c r="C52" s="23">
        <v>99</v>
      </c>
      <c r="D52" s="24"/>
      <c r="E52" s="25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 t="s">
        <v>71</v>
      </c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>
        <v>99</v>
      </c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7"/>
    </row>
    <row r="53" spans="1:71" x14ac:dyDescent="0.25">
      <c r="A53" s="9" t="s">
        <v>119</v>
      </c>
      <c r="B53" s="10" t="s">
        <v>120</v>
      </c>
      <c r="C53" s="11">
        <v>17733</v>
      </c>
      <c r="D53" s="28">
        <v>0.97637224853719695</v>
      </c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 t="s">
        <v>71</v>
      </c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>
        <v>17733</v>
      </c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5"/>
    </row>
    <row r="54" spans="1:71" ht="15.75" thickBot="1" x14ac:dyDescent="0.3">
      <c r="A54" s="21"/>
      <c r="B54" s="22" t="s">
        <v>73</v>
      </c>
      <c r="C54" s="23">
        <v>212</v>
      </c>
      <c r="D54" s="24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>
        <v>212</v>
      </c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7"/>
    </row>
    <row r="55" spans="1:71" x14ac:dyDescent="0.25">
      <c r="A55" s="9" t="s">
        <v>121</v>
      </c>
      <c r="B55" s="10" t="s">
        <v>122</v>
      </c>
      <c r="C55" s="11">
        <v>6201</v>
      </c>
      <c r="D55" s="12">
        <v>3.519266625233064E-2</v>
      </c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>
        <v>6201</v>
      </c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5"/>
    </row>
    <row r="56" spans="1:71" x14ac:dyDescent="0.25">
      <c r="A56" s="16"/>
      <c r="B56" s="1" t="s">
        <v>123</v>
      </c>
      <c r="C56" s="17">
        <v>6654</v>
      </c>
      <c r="D56" s="30"/>
      <c r="E56" s="1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>
        <v>6654</v>
      </c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0"/>
    </row>
    <row r="57" spans="1:71" ht="15.75" thickBot="1" x14ac:dyDescent="0.3">
      <c r="A57" s="21"/>
      <c r="B57" s="22" t="s">
        <v>73</v>
      </c>
      <c r="C57" s="23">
        <v>17</v>
      </c>
      <c r="D57" s="24"/>
      <c r="E57" s="25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>
        <v>17</v>
      </c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7"/>
    </row>
    <row r="58" spans="1:71" x14ac:dyDescent="0.25">
      <c r="A58" s="9" t="s">
        <v>124</v>
      </c>
      <c r="B58" s="10" t="s">
        <v>125</v>
      </c>
      <c r="C58" s="11">
        <v>5177</v>
      </c>
      <c r="D58" s="12">
        <v>0.29528468541921454</v>
      </c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>
        <v>1446</v>
      </c>
      <c r="AO58" s="14"/>
      <c r="AP58" s="14"/>
      <c r="AQ58" s="14"/>
      <c r="AR58" s="14"/>
      <c r="AS58" s="14"/>
      <c r="AT58" s="14"/>
      <c r="AU58" s="14"/>
      <c r="AV58" s="14"/>
      <c r="AW58" s="14">
        <v>3731</v>
      </c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5"/>
    </row>
    <row r="59" spans="1:71" x14ac:dyDescent="0.25">
      <c r="A59" s="16"/>
      <c r="B59" s="1" t="s">
        <v>89</v>
      </c>
      <c r="C59" s="17">
        <v>9523</v>
      </c>
      <c r="D59" s="18"/>
      <c r="E59" s="1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>
        <v>1702</v>
      </c>
      <c r="AO59" s="2"/>
      <c r="AP59" s="2"/>
      <c r="AQ59" s="2"/>
      <c r="AR59" s="2"/>
      <c r="AS59" s="2"/>
      <c r="AT59" s="2"/>
      <c r="AU59" s="2"/>
      <c r="AV59" s="2"/>
      <c r="AW59" s="2">
        <v>7821</v>
      </c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0"/>
    </row>
    <row r="60" spans="1:71" ht="15.75" thickBot="1" x14ac:dyDescent="0.3">
      <c r="A60" s="21"/>
      <c r="B60" s="22" t="s">
        <v>73</v>
      </c>
      <c r="C60" s="23">
        <v>18</v>
      </c>
      <c r="D60" s="24"/>
      <c r="E60" s="25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>
        <v>8</v>
      </c>
      <c r="AO60" s="26"/>
      <c r="AP60" s="26"/>
      <c r="AQ60" s="26"/>
      <c r="AR60" s="26"/>
      <c r="AS60" s="26"/>
      <c r="AT60" s="26"/>
      <c r="AU60" s="26"/>
      <c r="AV60" s="26"/>
      <c r="AW60" s="26">
        <v>10</v>
      </c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7"/>
    </row>
    <row r="61" spans="1:71" x14ac:dyDescent="0.25">
      <c r="A61" s="9" t="s">
        <v>126</v>
      </c>
      <c r="B61" s="10" t="s">
        <v>127</v>
      </c>
      <c r="C61" s="11">
        <v>7782</v>
      </c>
      <c r="D61" s="28">
        <v>0.80097199722286505</v>
      </c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 t="s">
        <v>71</v>
      </c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>
        <v>7782</v>
      </c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5"/>
    </row>
    <row r="62" spans="1:71" ht="15.75" thickBot="1" x14ac:dyDescent="0.3">
      <c r="A62" s="21"/>
      <c r="B62" s="22" t="s">
        <v>73</v>
      </c>
      <c r="C62" s="23">
        <v>860</v>
      </c>
      <c r="D62" s="24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 t="s">
        <v>71</v>
      </c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>
        <v>860</v>
      </c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7"/>
    </row>
    <row r="63" spans="1:71" x14ac:dyDescent="0.25">
      <c r="A63" s="9" t="s">
        <v>128</v>
      </c>
      <c r="B63" s="10" t="s">
        <v>129</v>
      </c>
      <c r="C63" s="11">
        <v>6971</v>
      </c>
      <c r="D63" s="12">
        <v>6.6675592448788332E-2</v>
      </c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 t="s">
        <v>71</v>
      </c>
      <c r="V63" s="14"/>
      <c r="W63" s="14"/>
      <c r="X63" s="14"/>
      <c r="Y63" s="14"/>
      <c r="Z63" s="14"/>
      <c r="AA63" s="14"/>
      <c r="AB63" s="14"/>
      <c r="AC63" s="14">
        <v>6971</v>
      </c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5"/>
    </row>
    <row r="64" spans="1:71" x14ac:dyDescent="0.25">
      <c r="A64" s="16"/>
      <c r="B64" s="1" t="s">
        <v>130</v>
      </c>
      <c r="C64" s="17">
        <v>7967</v>
      </c>
      <c r="D64" s="18"/>
      <c r="E64" s="1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>
        <v>7967</v>
      </c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0"/>
    </row>
    <row r="65" spans="1:71" ht="15.75" thickBot="1" x14ac:dyDescent="0.3">
      <c r="A65" s="21"/>
      <c r="B65" s="22" t="s">
        <v>73</v>
      </c>
      <c r="C65" s="23">
        <v>0</v>
      </c>
      <c r="D65" s="24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7"/>
    </row>
    <row r="66" spans="1:71" x14ac:dyDescent="0.25">
      <c r="A66" s="9" t="s">
        <v>131</v>
      </c>
      <c r="B66" s="10" t="s">
        <v>132</v>
      </c>
      <c r="C66" s="11">
        <v>17822</v>
      </c>
      <c r="D66" s="28">
        <v>0.96613161233382983</v>
      </c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>
        <v>3749</v>
      </c>
      <c r="AU66" s="14"/>
      <c r="AV66" s="14"/>
      <c r="AW66" s="14">
        <v>14073</v>
      </c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5"/>
    </row>
    <row r="67" spans="1:71" ht="15.75" thickBot="1" x14ac:dyDescent="0.3">
      <c r="A67" s="21"/>
      <c r="B67" s="22" t="s">
        <v>73</v>
      </c>
      <c r="C67" s="23">
        <v>307</v>
      </c>
      <c r="D67" s="24"/>
      <c r="E67" s="2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>
        <v>75</v>
      </c>
      <c r="AU67" s="26"/>
      <c r="AV67" s="26"/>
      <c r="AW67" s="26">
        <v>232</v>
      </c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7"/>
    </row>
    <row r="68" spans="1:71" x14ac:dyDescent="0.25">
      <c r="A68" s="9" t="s">
        <v>133</v>
      </c>
      <c r="B68" s="10" t="s">
        <v>83</v>
      </c>
      <c r="C68" s="11">
        <v>4873</v>
      </c>
      <c r="D68" s="12">
        <v>0.19257789899991734</v>
      </c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>
        <v>927</v>
      </c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>
        <v>3946</v>
      </c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5"/>
    </row>
    <row r="69" spans="1:71" x14ac:dyDescent="0.25">
      <c r="A69" s="16"/>
      <c r="B69" s="1" t="s">
        <v>134</v>
      </c>
      <c r="C69" s="17">
        <v>7203</v>
      </c>
      <c r="D69" s="30"/>
      <c r="E69" s="1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>
        <v>1041</v>
      </c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>
        <v>6162</v>
      </c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0"/>
    </row>
    <row r="70" spans="1:71" ht="15.75" thickBot="1" x14ac:dyDescent="0.3">
      <c r="A70" s="21"/>
      <c r="B70" s="22" t="s">
        <v>73</v>
      </c>
      <c r="C70" s="23">
        <v>23</v>
      </c>
      <c r="D70" s="24"/>
      <c r="E70" s="25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>
        <v>23</v>
      </c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7"/>
    </row>
    <row r="71" spans="1:71" x14ac:dyDescent="0.25">
      <c r="A71" s="9" t="s">
        <v>135</v>
      </c>
      <c r="B71" s="10" t="s">
        <v>136</v>
      </c>
      <c r="C71" s="11">
        <v>7225</v>
      </c>
      <c r="D71" s="12">
        <v>6.5430822891099347E-2</v>
      </c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>
        <v>7225</v>
      </c>
      <c r="BA71" s="14" t="s">
        <v>71</v>
      </c>
      <c r="BB71" s="14" t="s">
        <v>71</v>
      </c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5"/>
    </row>
    <row r="72" spans="1:71" x14ac:dyDescent="0.25">
      <c r="A72" s="16"/>
      <c r="B72" s="1" t="s">
        <v>137</v>
      </c>
      <c r="C72" s="17">
        <v>8238</v>
      </c>
      <c r="D72" s="18"/>
      <c r="E72" s="1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>
        <v>8238</v>
      </c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0"/>
    </row>
    <row r="73" spans="1:71" ht="15.75" thickBot="1" x14ac:dyDescent="0.3">
      <c r="A73" s="21"/>
      <c r="B73" s="22" t="s">
        <v>73</v>
      </c>
      <c r="C73" s="23">
        <v>19</v>
      </c>
      <c r="D73" s="24"/>
      <c r="E73" s="25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>
        <v>19</v>
      </c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7"/>
    </row>
    <row r="74" spans="1:71" x14ac:dyDescent="0.25">
      <c r="A74" s="9" t="s">
        <v>138</v>
      </c>
      <c r="B74" s="10" t="s">
        <v>139</v>
      </c>
      <c r="C74" s="11">
        <v>8208</v>
      </c>
      <c r="D74" s="28">
        <v>0.93676262387918829</v>
      </c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>
        <v>8208</v>
      </c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5"/>
    </row>
    <row r="75" spans="1:71" ht="15.75" thickBot="1" x14ac:dyDescent="0.3">
      <c r="A75" s="21"/>
      <c r="B75" s="22" t="s">
        <v>73</v>
      </c>
      <c r="C75" s="23">
        <v>268</v>
      </c>
      <c r="D75" s="24"/>
      <c r="E75" s="25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>
        <v>268</v>
      </c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7"/>
    </row>
    <row r="76" spans="1:71" x14ac:dyDescent="0.25">
      <c r="A76" s="9" t="s">
        <v>140</v>
      </c>
      <c r="B76" s="10" t="s">
        <v>141</v>
      </c>
      <c r="C76" s="11">
        <v>5406</v>
      </c>
      <c r="D76" s="12">
        <v>3.8994492805116361E-2</v>
      </c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>
        <v>917</v>
      </c>
      <c r="AD76" s="14"/>
      <c r="AE76" s="14"/>
      <c r="AF76" s="14">
        <v>4489</v>
      </c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5"/>
    </row>
    <row r="77" spans="1:71" x14ac:dyDescent="0.25">
      <c r="A77" s="16"/>
      <c r="B77" s="1" t="s">
        <v>142</v>
      </c>
      <c r="C77" s="17">
        <v>5845</v>
      </c>
      <c r="D77" s="30"/>
      <c r="E77" s="1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>
        <v>1001</v>
      </c>
      <c r="AD77" s="2"/>
      <c r="AE77" s="2"/>
      <c r="AF77" s="2">
        <v>4844</v>
      </c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0"/>
    </row>
    <row r="78" spans="1:71" ht="15.75" thickBot="1" x14ac:dyDescent="0.3">
      <c r="A78" s="21"/>
      <c r="B78" s="22" t="s">
        <v>73</v>
      </c>
      <c r="C78" s="23">
        <v>7</v>
      </c>
      <c r="D78" s="24"/>
      <c r="E78" s="25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>
        <v>7</v>
      </c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7"/>
    </row>
    <row r="79" spans="1:71" x14ac:dyDescent="0.25">
      <c r="A79" s="9" t="s">
        <v>143</v>
      </c>
      <c r="B79" s="10" t="s">
        <v>144</v>
      </c>
      <c r="C79" s="11">
        <v>4153</v>
      </c>
      <c r="D79" s="12">
        <v>0.45038268672472948</v>
      </c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>
        <v>3286</v>
      </c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>
        <v>867</v>
      </c>
      <c r="BK79" s="14"/>
      <c r="BL79" s="14"/>
      <c r="BM79" s="14"/>
      <c r="BN79" s="14"/>
      <c r="BO79" s="14"/>
      <c r="BP79" s="14"/>
      <c r="BQ79" s="14"/>
      <c r="BR79" s="14"/>
      <c r="BS79" s="15"/>
    </row>
    <row r="80" spans="1:71" x14ac:dyDescent="0.25">
      <c r="A80" s="16"/>
      <c r="B80" s="1" t="s">
        <v>145</v>
      </c>
      <c r="C80" s="17">
        <v>10979</v>
      </c>
      <c r="D80" s="18"/>
      <c r="E80" s="1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>
        <v>7340</v>
      </c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>
        <v>3639</v>
      </c>
      <c r="BK80" s="2"/>
      <c r="BL80" s="2"/>
      <c r="BM80" s="2"/>
      <c r="BN80" s="2"/>
      <c r="BO80" s="2"/>
      <c r="BP80" s="2"/>
      <c r="BQ80" s="2"/>
      <c r="BR80" s="2"/>
      <c r="BS80" s="20"/>
    </row>
    <row r="81" spans="1:71" ht="15.75" thickBot="1" x14ac:dyDescent="0.3">
      <c r="A81" s="21"/>
      <c r="B81" s="22" t="s">
        <v>73</v>
      </c>
      <c r="C81" s="23">
        <v>24</v>
      </c>
      <c r="D81" s="24"/>
      <c r="E81" s="25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>
        <v>14</v>
      </c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>
        <v>10</v>
      </c>
      <c r="BK81" s="26"/>
      <c r="BL81" s="26"/>
      <c r="BM81" s="26"/>
      <c r="BN81" s="26"/>
      <c r="BO81" s="26"/>
      <c r="BP81" s="26"/>
      <c r="BQ81" s="26"/>
      <c r="BR81" s="26"/>
      <c r="BS81" s="27"/>
    </row>
    <row r="82" spans="1:71" x14ac:dyDescent="0.25">
      <c r="A82" s="9" t="s">
        <v>146</v>
      </c>
      <c r="B82" s="10" t="s">
        <v>147</v>
      </c>
      <c r="C82" s="11">
        <v>13104</v>
      </c>
      <c r="D82" s="28">
        <v>0.96712452150416572</v>
      </c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>
        <v>1655</v>
      </c>
      <c r="X82" s="14"/>
      <c r="Y82" s="14"/>
      <c r="Z82" s="14"/>
      <c r="AA82" s="14"/>
      <c r="AB82" s="14"/>
      <c r="AC82" s="14"/>
      <c r="AD82" s="14">
        <v>11449</v>
      </c>
      <c r="AE82" s="14" t="s">
        <v>71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5"/>
    </row>
    <row r="83" spans="1:71" ht="15.75" thickBot="1" x14ac:dyDescent="0.3">
      <c r="A83" s="21"/>
      <c r="B83" s="22" t="s">
        <v>73</v>
      </c>
      <c r="C83" s="23">
        <v>219</v>
      </c>
      <c r="D83" s="24"/>
      <c r="E83" s="2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>
        <v>66</v>
      </c>
      <c r="X83" s="26"/>
      <c r="Y83" s="26"/>
      <c r="Z83" s="26"/>
      <c r="AA83" s="26"/>
      <c r="AB83" s="26"/>
      <c r="AC83" s="26"/>
      <c r="AD83" s="26">
        <v>153</v>
      </c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7"/>
    </row>
    <row r="84" spans="1:71" x14ac:dyDescent="0.25">
      <c r="A84" s="9" t="s">
        <v>148</v>
      </c>
      <c r="B84" s="10" t="s">
        <v>149</v>
      </c>
      <c r="C84" s="11">
        <v>7240</v>
      </c>
      <c r="D84" s="12">
        <v>0.42684127609294997</v>
      </c>
      <c r="E84" s="13"/>
      <c r="F84" s="14"/>
      <c r="G84" s="14"/>
      <c r="H84" s="14"/>
      <c r="I84" s="14"/>
      <c r="J84" s="14"/>
      <c r="K84" s="14"/>
      <c r="L84" s="14">
        <v>3514</v>
      </c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>
        <v>3726</v>
      </c>
      <c r="BN84" s="14"/>
      <c r="BO84" s="14"/>
      <c r="BP84" s="14"/>
      <c r="BQ84" s="14"/>
      <c r="BR84" s="14"/>
      <c r="BS84" s="15"/>
    </row>
    <row r="85" spans="1:71" x14ac:dyDescent="0.25">
      <c r="A85" s="16"/>
      <c r="B85" s="1" t="s">
        <v>150</v>
      </c>
      <c r="C85" s="17">
        <v>2905</v>
      </c>
      <c r="D85" s="30"/>
      <c r="E85" s="19"/>
      <c r="F85" s="2"/>
      <c r="G85" s="2"/>
      <c r="H85" s="2"/>
      <c r="I85" s="2"/>
      <c r="J85" s="2"/>
      <c r="K85" s="2"/>
      <c r="L85" s="2">
        <v>1362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>
        <v>1543</v>
      </c>
      <c r="BN85" s="2"/>
      <c r="BO85" s="2"/>
      <c r="BP85" s="2"/>
      <c r="BQ85" s="2"/>
      <c r="BR85" s="2"/>
      <c r="BS85" s="20"/>
    </row>
    <row r="86" spans="1:71" ht="15.75" thickBot="1" x14ac:dyDescent="0.3">
      <c r="A86" s="21"/>
      <c r="B86" s="22" t="s">
        <v>73</v>
      </c>
      <c r="C86" s="23">
        <v>11</v>
      </c>
      <c r="D86" s="24"/>
      <c r="E86" s="25"/>
      <c r="F86" s="26"/>
      <c r="G86" s="26"/>
      <c r="H86" s="26"/>
      <c r="I86" s="26"/>
      <c r="J86" s="26"/>
      <c r="K86" s="26"/>
      <c r="L86" s="26">
        <v>7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>
        <v>4</v>
      </c>
      <c r="BN86" s="26"/>
      <c r="BO86" s="26"/>
      <c r="BP86" s="26"/>
      <c r="BQ86" s="26"/>
      <c r="BR86" s="26"/>
      <c r="BS86" s="27"/>
    </row>
    <row r="87" spans="1:71" x14ac:dyDescent="0.25">
      <c r="A87" s="9" t="s">
        <v>151</v>
      </c>
      <c r="B87" s="10" t="s">
        <v>89</v>
      </c>
      <c r="C87" s="11">
        <v>9567</v>
      </c>
      <c r="D87" s="28">
        <v>0.96306555863342569</v>
      </c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>
        <v>819</v>
      </c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>
        <v>8748</v>
      </c>
      <c r="BN87" s="14"/>
      <c r="BO87" s="14"/>
      <c r="BP87" s="14"/>
      <c r="BQ87" s="14"/>
      <c r="BR87" s="14"/>
      <c r="BS87" s="15"/>
    </row>
    <row r="88" spans="1:71" ht="15.75" thickBot="1" x14ac:dyDescent="0.3">
      <c r="A88" s="21"/>
      <c r="B88" s="22" t="s">
        <v>73</v>
      </c>
      <c r="C88" s="23">
        <v>180</v>
      </c>
      <c r="D88" s="24"/>
      <c r="E88" s="2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>
        <v>3</v>
      </c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>
        <v>177</v>
      </c>
      <c r="BN88" s="26"/>
      <c r="BO88" s="26"/>
      <c r="BP88" s="26"/>
      <c r="BQ88" s="26"/>
      <c r="BR88" s="26"/>
      <c r="BS88" s="27"/>
    </row>
    <row r="89" spans="1:71" x14ac:dyDescent="0.25">
      <c r="A89" s="9" t="s">
        <v>152</v>
      </c>
      <c r="B89" s="10" t="s">
        <v>153</v>
      </c>
      <c r="C89" s="11">
        <v>13515</v>
      </c>
      <c r="D89" s="28">
        <v>0.9819621645402552</v>
      </c>
      <c r="E89" s="13"/>
      <c r="F89" s="14"/>
      <c r="G89" s="14"/>
      <c r="H89" s="14"/>
      <c r="I89" s="14">
        <v>12419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>
        <v>1096</v>
      </c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5"/>
    </row>
    <row r="90" spans="1:71" ht="15.75" thickBot="1" x14ac:dyDescent="0.3">
      <c r="A90" s="21"/>
      <c r="B90" s="22" t="s">
        <v>73</v>
      </c>
      <c r="C90" s="23">
        <v>123</v>
      </c>
      <c r="D90" s="24"/>
      <c r="E90" s="25"/>
      <c r="F90" s="26"/>
      <c r="G90" s="26"/>
      <c r="H90" s="26"/>
      <c r="I90" s="26">
        <v>117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>
        <v>6</v>
      </c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7"/>
    </row>
    <row r="91" spans="1:71" x14ac:dyDescent="0.25">
      <c r="A91" s="9" t="s">
        <v>154</v>
      </c>
      <c r="B91" s="10" t="s">
        <v>155</v>
      </c>
      <c r="C91" s="11">
        <v>6722</v>
      </c>
      <c r="D91" s="12">
        <v>3.2765500306936771E-2</v>
      </c>
      <c r="E91" s="13"/>
      <c r="F91" s="14"/>
      <c r="G91" s="14"/>
      <c r="H91" s="14"/>
      <c r="I91" s="14"/>
      <c r="J91" s="14"/>
      <c r="K91" s="14"/>
      <c r="L91" s="14">
        <v>2666</v>
      </c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>
        <v>4056</v>
      </c>
      <c r="BN91" s="14"/>
      <c r="BO91" s="14"/>
      <c r="BP91" s="14"/>
      <c r="BQ91" s="14"/>
      <c r="BR91" s="14"/>
      <c r="BS91" s="15"/>
    </row>
    <row r="92" spans="1:71" x14ac:dyDescent="0.25">
      <c r="A92" s="16"/>
      <c r="B92" s="1" t="s">
        <v>156</v>
      </c>
      <c r="C92" s="17">
        <v>6295</v>
      </c>
      <c r="D92" s="30"/>
      <c r="E92" s="19"/>
      <c r="F92" s="2"/>
      <c r="G92" s="2"/>
      <c r="H92" s="2"/>
      <c r="I92" s="2"/>
      <c r="J92" s="2"/>
      <c r="K92" s="2"/>
      <c r="L92" s="2">
        <v>3323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>
        <v>2972</v>
      </c>
      <c r="BN92" s="2"/>
      <c r="BO92" s="2"/>
      <c r="BP92" s="2"/>
      <c r="BQ92" s="2"/>
      <c r="BR92" s="2"/>
      <c r="BS92" s="20"/>
    </row>
    <row r="93" spans="1:71" ht="15.75" thickBot="1" x14ac:dyDescent="0.3">
      <c r="A93" s="21"/>
      <c r="B93" s="22" t="s">
        <v>73</v>
      </c>
      <c r="C93" s="23">
        <v>15</v>
      </c>
      <c r="D93" s="24"/>
      <c r="E93" s="25"/>
      <c r="F93" s="26"/>
      <c r="G93" s="26"/>
      <c r="H93" s="26"/>
      <c r="I93" s="26"/>
      <c r="J93" s="26"/>
      <c r="K93" s="26"/>
      <c r="L93" s="26">
        <v>4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>
        <v>11</v>
      </c>
      <c r="BN93" s="26"/>
      <c r="BO93" s="26"/>
      <c r="BP93" s="26"/>
      <c r="BQ93" s="26"/>
      <c r="BR93" s="26"/>
      <c r="BS93" s="27"/>
    </row>
    <row r="94" spans="1:71" x14ac:dyDescent="0.25">
      <c r="A94" s="9" t="s">
        <v>157</v>
      </c>
      <c r="B94" s="10" t="s">
        <v>158</v>
      </c>
      <c r="C94" s="11">
        <v>3301</v>
      </c>
      <c r="D94" s="12">
        <v>0.5244996054236315</v>
      </c>
      <c r="E94" s="13"/>
      <c r="F94" s="14"/>
      <c r="G94" s="14"/>
      <c r="H94" s="14"/>
      <c r="I94" s="14"/>
      <c r="J94" s="14"/>
      <c r="K94" s="14"/>
      <c r="L94" s="14">
        <v>2210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>
        <v>1091</v>
      </c>
      <c r="BK94" s="14"/>
      <c r="BL94" s="14"/>
      <c r="BM94" s="14"/>
      <c r="BN94" s="14"/>
      <c r="BO94" s="14"/>
      <c r="BP94" s="14"/>
      <c r="BQ94" s="14"/>
      <c r="BR94" s="14"/>
      <c r="BS94" s="15"/>
    </row>
    <row r="95" spans="1:71" x14ac:dyDescent="0.25">
      <c r="A95" s="16"/>
      <c r="B95" s="1" t="s">
        <v>159</v>
      </c>
      <c r="C95" s="17">
        <v>10612</v>
      </c>
      <c r="D95" s="18"/>
      <c r="E95" s="19"/>
      <c r="F95" s="2"/>
      <c r="G95" s="2"/>
      <c r="H95" s="2"/>
      <c r="I95" s="2"/>
      <c r="J95" s="2"/>
      <c r="K95" s="2"/>
      <c r="L95" s="2">
        <v>6759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>
        <v>3853</v>
      </c>
      <c r="BK95" s="2"/>
      <c r="BL95" s="2"/>
      <c r="BM95" s="2"/>
      <c r="BN95" s="2"/>
      <c r="BO95" s="2"/>
      <c r="BP95" s="2"/>
      <c r="BQ95" s="2"/>
      <c r="BR95" s="2"/>
      <c r="BS95" s="20"/>
    </row>
    <row r="96" spans="1:71" ht="15.75" thickBot="1" x14ac:dyDescent="0.3">
      <c r="A96" s="21"/>
      <c r="B96" s="22" t="s">
        <v>73</v>
      </c>
      <c r="C96" s="23">
        <v>26</v>
      </c>
      <c r="D96" s="24"/>
      <c r="E96" s="25"/>
      <c r="F96" s="26"/>
      <c r="G96" s="26"/>
      <c r="H96" s="26"/>
      <c r="I96" s="26"/>
      <c r="J96" s="26"/>
      <c r="K96" s="26"/>
      <c r="L96" s="26">
        <v>14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>
        <v>12</v>
      </c>
      <c r="BK96" s="26"/>
      <c r="BL96" s="26"/>
      <c r="BM96" s="26"/>
      <c r="BN96" s="26"/>
      <c r="BO96" s="26"/>
      <c r="BP96" s="26"/>
      <c r="BQ96" s="26"/>
      <c r="BR96" s="26"/>
      <c r="BS96" s="27"/>
    </row>
    <row r="97" spans="1:71" x14ac:dyDescent="0.25">
      <c r="A97" s="9" t="s">
        <v>160</v>
      </c>
      <c r="B97" s="10" t="s">
        <v>161</v>
      </c>
      <c r="C97" s="11">
        <v>8106</v>
      </c>
      <c r="D97" s="12">
        <v>7.2367986253387084E-2</v>
      </c>
      <c r="E97" s="13"/>
      <c r="F97" s="14"/>
      <c r="G97" s="14"/>
      <c r="H97" s="14"/>
      <c r="I97" s="14"/>
      <c r="J97" s="14"/>
      <c r="K97" s="14"/>
      <c r="L97" s="14"/>
      <c r="M97" s="14">
        <v>1381</v>
      </c>
      <c r="N97" s="14" t="s">
        <v>71</v>
      </c>
      <c r="O97" s="14" t="s">
        <v>71</v>
      </c>
      <c r="P97" s="14"/>
      <c r="Q97" s="14"/>
      <c r="R97" s="14">
        <v>3271</v>
      </c>
      <c r="S97" s="14" t="s">
        <v>71</v>
      </c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>
        <v>3454</v>
      </c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5"/>
    </row>
    <row r="98" spans="1:71" x14ac:dyDescent="0.25">
      <c r="A98" s="16"/>
      <c r="B98" s="1" t="s">
        <v>162</v>
      </c>
      <c r="C98" s="17">
        <v>7011</v>
      </c>
      <c r="D98" s="30"/>
      <c r="E98" s="19"/>
      <c r="F98" s="2"/>
      <c r="G98" s="2"/>
      <c r="H98" s="2"/>
      <c r="I98" s="2"/>
      <c r="J98" s="2"/>
      <c r="K98" s="2"/>
      <c r="L98" s="2"/>
      <c r="M98" s="2">
        <v>1049</v>
      </c>
      <c r="N98" s="2"/>
      <c r="O98" s="2"/>
      <c r="P98" s="2"/>
      <c r="Q98" s="2"/>
      <c r="R98" s="2">
        <v>1990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>
        <v>3972</v>
      </c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0"/>
    </row>
    <row r="99" spans="1:71" ht="15.75" thickBot="1" x14ac:dyDescent="0.3">
      <c r="A99" s="21"/>
      <c r="B99" s="22" t="s">
        <v>73</v>
      </c>
      <c r="C99" s="23">
        <v>14</v>
      </c>
      <c r="D99" s="24"/>
      <c r="E99" s="25"/>
      <c r="F99" s="26"/>
      <c r="G99" s="26"/>
      <c r="H99" s="26"/>
      <c r="I99" s="26"/>
      <c r="J99" s="26"/>
      <c r="K99" s="26"/>
      <c r="L99" s="26"/>
      <c r="M99" s="26">
        <v>3</v>
      </c>
      <c r="N99" s="26"/>
      <c r="O99" s="26"/>
      <c r="P99" s="26"/>
      <c r="Q99" s="26"/>
      <c r="R99" s="26">
        <v>4</v>
      </c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>
        <v>7</v>
      </c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7"/>
    </row>
    <row r="100" spans="1:71" x14ac:dyDescent="0.25">
      <c r="A100" s="9" t="s">
        <v>163</v>
      </c>
      <c r="B100" s="10" t="s">
        <v>164</v>
      </c>
      <c r="C100" s="11">
        <v>5748</v>
      </c>
      <c r="D100" s="12">
        <v>1.9714479945615229E-2</v>
      </c>
      <c r="E100" s="13"/>
      <c r="F100" s="14"/>
      <c r="G100" s="14"/>
      <c r="H100" s="14"/>
      <c r="I100" s="14"/>
      <c r="J100" s="14"/>
      <c r="K100" s="14"/>
      <c r="L100" s="14"/>
      <c r="M100" s="14">
        <v>4391</v>
      </c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>
        <v>1357</v>
      </c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5"/>
    </row>
    <row r="101" spans="1:71" x14ac:dyDescent="0.25">
      <c r="A101" s="16"/>
      <c r="B101" s="1" t="s">
        <v>165</v>
      </c>
      <c r="C101" s="17">
        <v>5980</v>
      </c>
      <c r="D101" s="30"/>
      <c r="E101" s="19"/>
      <c r="F101" s="2"/>
      <c r="G101" s="2"/>
      <c r="H101" s="2"/>
      <c r="I101" s="2"/>
      <c r="J101" s="2"/>
      <c r="K101" s="2"/>
      <c r="L101" s="2"/>
      <c r="M101" s="2">
        <v>3484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>
        <v>2496</v>
      </c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0"/>
    </row>
    <row r="102" spans="1:71" ht="15.75" thickBot="1" x14ac:dyDescent="0.3">
      <c r="A102" s="21"/>
      <c r="B102" s="22" t="s">
        <v>73</v>
      </c>
      <c r="C102" s="23">
        <v>40</v>
      </c>
      <c r="D102" s="24"/>
      <c r="E102" s="25"/>
      <c r="F102" s="26"/>
      <c r="G102" s="26"/>
      <c r="H102" s="26"/>
      <c r="I102" s="26"/>
      <c r="J102" s="26"/>
      <c r="K102" s="26"/>
      <c r="L102" s="26"/>
      <c r="M102" s="26">
        <v>32</v>
      </c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>
        <v>8</v>
      </c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7"/>
    </row>
    <row r="103" spans="1:71" x14ac:dyDescent="0.25">
      <c r="A103" s="9" t="s">
        <v>166</v>
      </c>
      <c r="B103" s="10" t="s">
        <v>167</v>
      </c>
      <c r="C103" s="11">
        <v>7808</v>
      </c>
      <c r="D103" s="12">
        <v>0.14137578501533518</v>
      </c>
      <c r="E103" s="13"/>
      <c r="F103" s="14"/>
      <c r="G103" s="14"/>
      <c r="H103" s="14"/>
      <c r="I103" s="14"/>
      <c r="J103" s="14"/>
      <c r="K103" s="14"/>
      <c r="L103" s="14"/>
      <c r="M103" s="14"/>
      <c r="N103" s="14">
        <v>4629</v>
      </c>
      <c r="O103" s="14"/>
      <c r="P103" s="14"/>
      <c r="Q103" s="14"/>
      <c r="R103" s="14"/>
      <c r="S103" s="14">
        <v>2419</v>
      </c>
      <c r="T103" s="14" t="s">
        <v>71</v>
      </c>
      <c r="U103" s="14" t="s">
        <v>71</v>
      </c>
      <c r="V103" s="14"/>
      <c r="W103" s="14"/>
      <c r="X103" s="14"/>
      <c r="Y103" s="14"/>
      <c r="Z103" s="14"/>
      <c r="AA103" s="14"/>
      <c r="AB103" s="14"/>
      <c r="AC103" s="14">
        <v>760</v>
      </c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 t="s">
        <v>71</v>
      </c>
      <c r="BI103" s="14" t="s">
        <v>71</v>
      </c>
      <c r="BJ103" s="14"/>
      <c r="BK103" s="14"/>
      <c r="BL103" s="14"/>
      <c r="BM103" s="14"/>
      <c r="BN103" s="14"/>
      <c r="BO103" s="14"/>
      <c r="BP103" s="14"/>
      <c r="BQ103" s="14"/>
      <c r="BR103" s="14"/>
      <c r="BS103" s="15"/>
    </row>
    <row r="104" spans="1:71" x14ac:dyDescent="0.25">
      <c r="A104" s="16"/>
      <c r="B104" s="1" t="s">
        <v>168</v>
      </c>
      <c r="C104" s="17">
        <v>5872</v>
      </c>
      <c r="D104" s="18"/>
      <c r="E104" s="19"/>
      <c r="F104" s="2"/>
      <c r="G104" s="2"/>
      <c r="H104" s="2"/>
      <c r="I104" s="2"/>
      <c r="J104" s="2"/>
      <c r="K104" s="2"/>
      <c r="L104" s="2"/>
      <c r="M104" s="2"/>
      <c r="N104" s="2">
        <v>2581</v>
      </c>
      <c r="O104" s="2"/>
      <c r="P104" s="2"/>
      <c r="Q104" s="2"/>
      <c r="R104" s="2"/>
      <c r="S104" s="2">
        <v>2642</v>
      </c>
      <c r="T104" s="2"/>
      <c r="U104" s="2"/>
      <c r="V104" s="2"/>
      <c r="W104" s="2"/>
      <c r="X104" s="2"/>
      <c r="Y104" s="2"/>
      <c r="Z104" s="2"/>
      <c r="AA104" s="2"/>
      <c r="AB104" s="2"/>
      <c r="AC104" s="2">
        <v>649</v>
      </c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0"/>
    </row>
    <row r="105" spans="1:71" ht="15.75" thickBot="1" x14ac:dyDescent="0.3">
      <c r="A105" s="21"/>
      <c r="B105" s="22" t="s">
        <v>73</v>
      </c>
      <c r="C105" s="23">
        <v>14</v>
      </c>
      <c r="D105" s="24"/>
      <c r="E105" s="25"/>
      <c r="F105" s="26"/>
      <c r="G105" s="26"/>
      <c r="H105" s="26"/>
      <c r="I105" s="26"/>
      <c r="J105" s="26"/>
      <c r="K105" s="26"/>
      <c r="L105" s="26"/>
      <c r="M105" s="26"/>
      <c r="N105" s="26">
        <v>6</v>
      </c>
      <c r="O105" s="26"/>
      <c r="P105" s="26"/>
      <c r="Q105" s="26"/>
      <c r="R105" s="26"/>
      <c r="S105" s="26">
        <v>8</v>
      </c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7"/>
    </row>
    <row r="106" spans="1:71" x14ac:dyDescent="0.25">
      <c r="A106" s="9" t="s">
        <v>169</v>
      </c>
      <c r="B106" s="10" t="s">
        <v>170</v>
      </c>
      <c r="C106" s="11">
        <v>5148</v>
      </c>
      <c r="D106" s="12">
        <v>0.24994549022458026</v>
      </c>
      <c r="E106" s="13"/>
      <c r="F106" s="14"/>
      <c r="G106" s="14"/>
      <c r="H106" s="14"/>
      <c r="I106" s="14"/>
      <c r="J106" s="14"/>
      <c r="K106" s="14"/>
      <c r="L106" s="14">
        <v>5148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5"/>
    </row>
    <row r="107" spans="1:71" x14ac:dyDescent="0.25">
      <c r="A107" s="16"/>
      <c r="B107" s="1" t="s">
        <v>171</v>
      </c>
      <c r="C107" s="17">
        <v>8587</v>
      </c>
      <c r="D107" s="30"/>
      <c r="E107" s="19"/>
      <c r="F107" s="2"/>
      <c r="G107" s="2"/>
      <c r="H107" s="2"/>
      <c r="I107" s="2"/>
      <c r="J107" s="2"/>
      <c r="K107" s="2"/>
      <c r="L107" s="2">
        <v>8587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0"/>
    </row>
    <row r="108" spans="1:71" ht="15.75" thickBot="1" x14ac:dyDescent="0.3">
      <c r="A108" s="21"/>
      <c r="B108" s="22" t="s">
        <v>73</v>
      </c>
      <c r="C108" s="23">
        <v>24</v>
      </c>
      <c r="D108" s="24"/>
      <c r="E108" s="25"/>
      <c r="F108" s="26"/>
      <c r="G108" s="26"/>
      <c r="H108" s="26"/>
      <c r="I108" s="26"/>
      <c r="J108" s="26"/>
      <c r="K108" s="26"/>
      <c r="L108" s="26">
        <v>24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7"/>
    </row>
    <row r="109" spans="1:71" x14ac:dyDescent="0.25">
      <c r="A109" s="9" t="s">
        <v>172</v>
      </c>
      <c r="B109" s="10" t="s">
        <v>173</v>
      </c>
      <c r="C109" s="11">
        <v>19319</v>
      </c>
      <c r="D109" s="28">
        <v>0.9826559934318555</v>
      </c>
      <c r="E109" s="13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>
        <v>19319</v>
      </c>
      <c r="BL109" s="14"/>
      <c r="BM109" s="14"/>
      <c r="BN109" s="14"/>
      <c r="BO109" s="14"/>
      <c r="BP109" s="14"/>
      <c r="BQ109" s="14"/>
      <c r="BR109" s="14"/>
      <c r="BS109" s="15"/>
    </row>
    <row r="110" spans="1:71" ht="15.75" thickBot="1" x14ac:dyDescent="0.3">
      <c r="A110" s="21"/>
      <c r="B110" s="22" t="s">
        <v>73</v>
      </c>
      <c r="C110" s="23">
        <v>169</v>
      </c>
      <c r="D110" s="24"/>
      <c r="E110" s="25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>
        <v>169</v>
      </c>
      <c r="BL110" s="26"/>
      <c r="BM110" s="26"/>
      <c r="BN110" s="26"/>
      <c r="BO110" s="26"/>
      <c r="BP110" s="26"/>
      <c r="BQ110" s="26"/>
      <c r="BR110" s="26"/>
      <c r="BS110" s="27"/>
    </row>
    <row r="111" spans="1:71" x14ac:dyDescent="0.25">
      <c r="A111" s="9" t="s">
        <v>174</v>
      </c>
      <c r="B111" s="10" t="s">
        <v>175</v>
      </c>
      <c r="C111" s="11">
        <v>5452</v>
      </c>
      <c r="D111" s="12">
        <v>0.2647712726537762</v>
      </c>
      <c r="E111" s="13"/>
      <c r="F111" s="14"/>
      <c r="G111" s="14"/>
      <c r="H111" s="14"/>
      <c r="I111" s="14"/>
      <c r="J111" s="14"/>
      <c r="K111" s="14"/>
      <c r="L111" s="14"/>
      <c r="M111" s="14"/>
      <c r="N111" s="14"/>
      <c r="O111" s="14">
        <v>4916</v>
      </c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>
        <v>536</v>
      </c>
      <c r="BL111" s="14"/>
      <c r="BM111" s="14"/>
      <c r="BN111" s="14"/>
      <c r="BO111" s="14"/>
      <c r="BP111" s="14"/>
      <c r="BQ111" s="14"/>
      <c r="BR111" s="14"/>
      <c r="BS111" s="15"/>
    </row>
    <row r="112" spans="1:71" x14ac:dyDescent="0.25">
      <c r="A112" s="16"/>
      <c r="B112" s="1" t="s">
        <v>176</v>
      </c>
      <c r="C112" s="17">
        <v>9382</v>
      </c>
      <c r="D112" s="30"/>
      <c r="E112" s="19"/>
      <c r="F112" s="2"/>
      <c r="G112" s="2"/>
      <c r="H112" s="2"/>
      <c r="I112" s="2"/>
      <c r="J112" s="2"/>
      <c r="K112" s="2"/>
      <c r="L112" s="2"/>
      <c r="M112" s="2"/>
      <c r="N112" s="2"/>
      <c r="O112" s="2">
        <v>8781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>
        <v>601</v>
      </c>
      <c r="BL112" s="2"/>
      <c r="BM112" s="2"/>
      <c r="BN112" s="2"/>
      <c r="BO112" s="2"/>
      <c r="BP112" s="2"/>
      <c r="BQ112" s="2"/>
      <c r="BR112" s="2"/>
      <c r="BS112" s="20"/>
    </row>
    <row r="113" spans="1:71" ht="15.75" thickBot="1" x14ac:dyDescent="0.3">
      <c r="A113" s="21"/>
      <c r="B113" s="22" t="s">
        <v>73</v>
      </c>
      <c r="C113" s="23">
        <v>9</v>
      </c>
      <c r="D113" s="24"/>
      <c r="E113" s="25"/>
      <c r="F113" s="26"/>
      <c r="G113" s="26"/>
      <c r="H113" s="26"/>
      <c r="I113" s="26"/>
      <c r="J113" s="26"/>
      <c r="K113" s="26"/>
      <c r="L113" s="26"/>
      <c r="M113" s="26"/>
      <c r="N113" s="26"/>
      <c r="O113" s="26">
        <v>8</v>
      </c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>
        <v>1</v>
      </c>
      <c r="BL113" s="26"/>
      <c r="BM113" s="26"/>
      <c r="BN113" s="26"/>
      <c r="BO113" s="26"/>
      <c r="BP113" s="26"/>
      <c r="BQ113" s="26"/>
      <c r="BR113" s="26"/>
      <c r="BS113" s="27"/>
    </row>
    <row r="114" spans="1:71" x14ac:dyDescent="0.25">
      <c r="A114" s="9" t="s">
        <v>177</v>
      </c>
      <c r="B114" s="10" t="s">
        <v>178</v>
      </c>
      <c r="C114" s="11">
        <v>4041</v>
      </c>
      <c r="D114" s="12">
        <v>0.60314120755455525</v>
      </c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>
        <v>110</v>
      </c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>
        <v>3931</v>
      </c>
      <c r="BL114" s="14"/>
      <c r="BM114" s="14"/>
      <c r="BN114" s="14"/>
      <c r="BO114" s="14"/>
      <c r="BP114" s="14"/>
      <c r="BQ114" s="14"/>
      <c r="BR114" s="14"/>
      <c r="BS114" s="15"/>
    </row>
    <row r="115" spans="1:71" x14ac:dyDescent="0.25">
      <c r="A115" s="16"/>
      <c r="B115" s="1" t="s">
        <v>179</v>
      </c>
      <c r="C115" s="17">
        <v>16368</v>
      </c>
      <c r="D115" s="18"/>
      <c r="E115" s="1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>
        <v>164</v>
      </c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>
        <v>16204</v>
      </c>
      <c r="BL115" s="2"/>
      <c r="BM115" s="2"/>
      <c r="BN115" s="2"/>
      <c r="BO115" s="2"/>
      <c r="BP115" s="2"/>
      <c r="BQ115" s="2"/>
      <c r="BR115" s="2"/>
      <c r="BS115" s="20"/>
    </row>
    <row r="116" spans="1:71" ht="15.75" thickBot="1" x14ac:dyDescent="0.3">
      <c r="A116" s="21"/>
      <c r="B116" s="22" t="s">
        <v>73</v>
      </c>
      <c r="C116" s="23">
        <v>29</v>
      </c>
      <c r="D116" s="24"/>
      <c r="E116" s="25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>
        <v>1</v>
      </c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>
        <v>28</v>
      </c>
      <c r="BL116" s="26"/>
      <c r="BM116" s="26"/>
      <c r="BN116" s="26"/>
      <c r="BO116" s="26"/>
      <c r="BP116" s="26"/>
      <c r="BQ116" s="26"/>
      <c r="BR116" s="26"/>
      <c r="BS116" s="27"/>
    </row>
    <row r="117" spans="1:71" x14ac:dyDescent="0.25">
      <c r="A117" s="9" t="s">
        <v>180</v>
      </c>
      <c r="B117" s="10" t="s">
        <v>181</v>
      </c>
      <c r="C117" s="11">
        <v>11654</v>
      </c>
      <c r="D117" s="28">
        <v>0.95520510024326821</v>
      </c>
      <c r="E117" s="13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>
        <v>11654</v>
      </c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5"/>
    </row>
    <row r="118" spans="1:71" ht="15.75" thickBot="1" x14ac:dyDescent="0.3">
      <c r="A118" s="21"/>
      <c r="B118" s="22" t="s">
        <v>73</v>
      </c>
      <c r="C118" s="23">
        <v>267</v>
      </c>
      <c r="D118" s="24"/>
      <c r="E118" s="25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>
        <v>267</v>
      </c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7"/>
    </row>
    <row r="119" spans="1:71" x14ac:dyDescent="0.25">
      <c r="A119" s="9" t="s">
        <v>182</v>
      </c>
      <c r="B119" s="10" t="s">
        <v>183</v>
      </c>
      <c r="C119" s="11">
        <v>5103</v>
      </c>
      <c r="D119" s="12">
        <v>0.23060701912938694</v>
      </c>
      <c r="E119" s="13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>
        <v>5000</v>
      </c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>
        <v>103</v>
      </c>
      <c r="BK119" s="14"/>
      <c r="BL119" s="14"/>
      <c r="BM119" s="14"/>
      <c r="BN119" s="14"/>
      <c r="BO119" s="14"/>
      <c r="BP119" s="14"/>
      <c r="BQ119" s="14"/>
      <c r="BR119" s="14"/>
      <c r="BS119" s="15"/>
    </row>
    <row r="120" spans="1:71" x14ac:dyDescent="0.25">
      <c r="A120" s="16"/>
      <c r="B120" s="1" t="s">
        <v>184</v>
      </c>
      <c r="C120" s="17">
        <v>8165</v>
      </c>
      <c r="D120" s="30"/>
      <c r="E120" s="19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>
        <v>7466</v>
      </c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>
        <v>699</v>
      </c>
      <c r="BK120" s="2"/>
      <c r="BL120" s="2"/>
      <c r="BM120" s="2"/>
      <c r="BN120" s="2"/>
      <c r="BO120" s="2"/>
      <c r="BP120" s="2"/>
      <c r="BQ120" s="2"/>
      <c r="BR120" s="2"/>
      <c r="BS120" s="20"/>
    </row>
    <row r="121" spans="1:71" ht="15.75" thickBot="1" x14ac:dyDescent="0.3">
      <c r="A121" s="21"/>
      <c r="B121" s="22" t="s">
        <v>73</v>
      </c>
      <c r="C121" s="23">
        <v>10</v>
      </c>
      <c r="D121" s="24"/>
      <c r="E121" s="25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>
        <v>9</v>
      </c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>
        <v>1</v>
      </c>
      <c r="BK121" s="26"/>
      <c r="BL121" s="26"/>
      <c r="BM121" s="26"/>
      <c r="BN121" s="26"/>
      <c r="BO121" s="26"/>
      <c r="BP121" s="26"/>
      <c r="BQ121" s="26"/>
      <c r="BR121" s="26"/>
      <c r="BS121" s="27"/>
    </row>
    <row r="122" spans="1:71" x14ac:dyDescent="0.25">
      <c r="A122" s="9" t="s">
        <v>185</v>
      </c>
      <c r="B122" s="10" t="s">
        <v>186</v>
      </c>
      <c r="C122" s="11">
        <v>15446</v>
      </c>
      <c r="D122" s="28">
        <v>0.97886105950932034</v>
      </c>
      <c r="E122" s="13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>
        <v>15446</v>
      </c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5"/>
    </row>
    <row r="123" spans="1:71" ht="15.75" thickBot="1" x14ac:dyDescent="0.3">
      <c r="A123" s="21"/>
      <c r="B123" s="22" t="s">
        <v>73</v>
      </c>
      <c r="C123" s="23">
        <v>165</v>
      </c>
      <c r="D123" s="24"/>
      <c r="E123" s="25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>
        <v>165</v>
      </c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7"/>
    </row>
    <row r="124" spans="1:71" ht="15.75" thickBot="1" x14ac:dyDescent="0.3">
      <c r="A124" s="9" t="s">
        <v>187</v>
      </c>
      <c r="B124" s="10" t="s">
        <v>188</v>
      </c>
      <c r="C124" s="23">
        <v>5527</v>
      </c>
      <c r="D124" s="12">
        <v>0.22413190805561378</v>
      </c>
      <c r="E124" s="13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>
        <v>5527</v>
      </c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5"/>
    </row>
    <row r="125" spans="1:71" ht="15.75" thickBot="1" x14ac:dyDescent="0.3">
      <c r="A125" s="16"/>
      <c r="B125" s="1" t="s">
        <v>85</v>
      </c>
      <c r="C125" s="23">
        <v>8735</v>
      </c>
      <c r="D125" s="18"/>
      <c r="E125" s="1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>
        <v>8735</v>
      </c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0"/>
    </row>
    <row r="126" spans="1:71" ht="15.75" thickBot="1" x14ac:dyDescent="0.3">
      <c r="A126" s="21"/>
      <c r="B126" s="22" t="s">
        <v>73</v>
      </c>
      <c r="C126" s="23">
        <v>51</v>
      </c>
      <c r="D126" s="24"/>
      <c r="E126" s="25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>
        <v>51</v>
      </c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7"/>
    </row>
    <row r="127" spans="1:71" x14ac:dyDescent="0.25">
      <c r="A127" s="9" t="s">
        <v>189</v>
      </c>
      <c r="B127" s="10" t="s">
        <v>190</v>
      </c>
      <c r="C127" s="11">
        <v>16859</v>
      </c>
      <c r="D127" s="28">
        <v>0.98015034061545692</v>
      </c>
      <c r="E127" s="13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>
        <v>11580</v>
      </c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>
        <v>5279</v>
      </c>
      <c r="BL127" s="14"/>
      <c r="BM127" s="14"/>
      <c r="BN127" s="14"/>
      <c r="BO127" s="14"/>
      <c r="BP127" s="14"/>
      <c r="BQ127" s="14"/>
      <c r="BR127" s="14"/>
      <c r="BS127" s="15"/>
    </row>
    <row r="128" spans="1:71" ht="15.75" thickBot="1" x14ac:dyDescent="0.3">
      <c r="A128" s="21"/>
      <c r="B128" s="22" t="s">
        <v>73</v>
      </c>
      <c r="C128" s="23">
        <v>169</v>
      </c>
      <c r="D128" s="24"/>
      <c r="E128" s="25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>
        <v>134</v>
      </c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>
        <v>35</v>
      </c>
      <c r="BL128" s="26"/>
      <c r="BM128" s="26"/>
      <c r="BN128" s="26"/>
      <c r="BO128" s="26"/>
      <c r="BP128" s="26"/>
      <c r="BQ128" s="26"/>
      <c r="BR128" s="26"/>
      <c r="BS128" s="27"/>
    </row>
    <row r="129" spans="1:71" x14ac:dyDescent="0.25">
      <c r="A129" s="9" t="s">
        <v>191</v>
      </c>
      <c r="B129" s="10" t="s">
        <v>192</v>
      </c>
      <c r="C129" s="11">
        <v>12411</v>
      </c>
      <c r="D129" s="28">
        <v>0.97974158557983726</v>
      </c>
      <c r="E129" s="13"/>
      <c r="F129" s="14"/>
      <c r="G129" s="14"/>
      <c r="H129" s="14">
        <v>3854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>
        <v>8557</v>
      </c>
      <c r="BL129" s="14"/>
      <c r="BM129" s="14"/>
      <c r="BN129" s="14"/>
      <c r="BO129" s="14"/>
      <c r="BP129" s="14"/>
      <c r="BQ129" s="14"/>
      <c r="BR129" s="14"/>
      <c r="BS129" s="15"/>
    </row>
    <row r="130" spans="1:71" ht="15.75" thickBot="1" x14ac:dyDescent="0.3">
      <c r="A130" s="21"/>
      <c r="B130" s="22" t="s">
        <v>73</v>
      </c>
      <c r="C130" s="23">
        <v>127</v>
      </c>
      <c r="D130" s="24"/>
      <c r="E130" s="25"/>
      <c r="F130" s="26"/>
      <c r="G130" s="26"/>
      <c r="H130" s="26">
        <v>37</v>
      </c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>
        <v>90</v>
      </c>
      <c r="BL130" s="26"/>
      <c r="BM130" s="26"/>
      <c r="BN130" s="26"/>
      <c r="BO130" s="26"/>
      <c r="BP130" s="26"/>
      <c r="BQ130" s="26"/>
      <c r="BR130" s="26"/>
      <c r="BS130" s="27"/>
    </row>
    <row r="131" spans="1:71" x14ac:dyDescent="0.25">
      <c r="A131" s="9" t="s">
        <v>193</v>
      </c>
      <c r="B131" s="10" t="s">
        <v>194</v>
      </c>
      <c r="C131" s="11">
        <v>14248</v>
      </c>
      <c r="D131" s="28">
        <v>0.98012646793134595</v>
      </c>
      <c r="E131" s="13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>
        <v>12420</v>
      </c>
      <c r="BK131" s="14">
        <v>1828</v>
      </c>
      <c r="BL131" s="14"/>
      <c r="BM131" s="14"/>
      <c r="BN131" s="14"/>
      <c r="BO131" s="14"/>
      <c r="BP131" s="14"/>
      <c r="BQ131" s="14"/>
      <c r="BR131" s="14"/>
      <c r="BS131" s="15"/>
    </row>
    <row r="132" spans="1:71" ht="15.75" thickBot="1" x14ac:dyDescent="0.3">
      <c r="A132" s="21"/>
      <c r="B132" s="22" t="s">
        <v>73</v>
      </c>
      <c r="C132" s="23">
        <v>143</v>
      </c>
      <c r="D132" s="24"/>
      <c r="E132" s="25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>
        <v>128</v>
      </c>
      <c r="BK132" s="26">
        <v>15</v>
      </c>
      <c r="BL132" s="26"/>
      <c r="BM132" s="26"/>
      <c r="BN132" s="26"/>
      <c r="BO132" s="26"/>
      <c r="BP132" s="26"/>
      <c r="BQ132" s="26"/>
      <c r="BR132" s="26"/>
      <c r="BS132" s="27"/>
    </row>
    <row r="133" spans="1:71" x14ac:dyDescent="0.25">
      <c r="A133" s="9" t="s">
        <v>195</v>
      </c>
      <c r="B133" s="10" t="s">
        <v>196</v>
      </c>
      <c r="C133" s="11">
        <v>14061</v>
      </c>
      <c r="D133" s="28">
        <v>0.97902885292047859</v>
      </c>
      <c r="E133" s="13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>
        <v>14061</v>
      </c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5"/>
    </row>
    <row r="134" spans="1:71" ht="15.75" thickBot="1" x14ac:dyDescent="0.3">
      <c r="A134" s="21"/>
      <c r="B134" s="22" t="s">
        <v>73</v>
      </c>
      <c r="C134" s="23">
        <v>149</v>
      </c>
      <c r="D134" s="24"/>
      <c r="E134" s="25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>
        <v>149</v>
      </c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7"/>
    </row>
    <row r="135" spans="1:71" x14ac:dyDescent="0.25">
      <c r="A135" s="9" t="s">
        <v>197</v>
      </c>
      <c r="B135" s="10" t="s">
        <v>198</v>
      </c>
      <c r="C135" s="11">
        <v>9599</v>
      </c>
      <c r="D135" s="28">
        <v>0.95081800630017277</v>
      </c>
      <c r="E135" s="13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>
        <v>9599</v>
      </c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5"/>
    </row>
    <row r="136" spans="1:71" ht="15.75" thickBot="1" x14ac:dyDescent="0.3">
      <c r="A136" s="21"/>
      <c r="B136" s="22" t="s">
        <v>73</v>
      </c>
      <c r="C136" s="23">
        <v>242</v>
      </c>
      <c r="D136" s="24"/>
      <c r="E136" s="25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>
        <v>242</v>
      </c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7"/>
    </row>
    <row r="137" spans="1:71" x14ac:dyDescent="0.25">
      <c r="A137" s="9" t="s">
        <v>199</v>
      </c>
      <c r="B137" s="10" t="s">
        <v>200</v>
      </c>
      <c r="C137" s="11">
        <v>7729</v>
      </c>
      <c r="D137" s="28">
        <v>0.97773797338792223</v>
      </c>
      <c r="E137" s="13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>
        <v>7729</v>
      </c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5"/>
    </row>
    <row r="138" spans="1:71" ht="15.75" thickBot="1" x14ac:dyDescent="0.3">
      <c r="A138" s="21"/>
      <c r="B138" s="22" t="s">
        <v>73</v>
      </c>
      <c r="C138" s="23">
        <v>87</v>
      </c>
      <c r="D138" s="24"/>
      <c r="E138" s="25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>
        <v>87</v>
      </c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7"/>
    </row>
    <row r="139" spans="1:71" x14ac:dyDescent="0.25">
      <c r="A139" s="9" t="s">
        <v>201</v>
      </c>
      <c r="B139" s="10" t="s">
        <v>202</v>
      </c>
      <c r="C139" s="11">
        <v>7599</v>
      </c>
      <c r="D139" s="28">
        <v>0.9747920997920998</v>
      </c>
      <c r="E139" s="13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>
        <v>7599</v>
      </c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5"/>
    </row>
    <row r="140" spans="1:71" ht="15.75" thickBot="1" x14ac:dyDescent="0.3">
      <c r="A140" s="21"/>
      <c r="B140" s="22" t="s">
        <v>73</v>
      </c>
      <c r="C140" s="23">
        <v>97</v>
      </c>
      <c r="D140" s="24"/>
      <c r="E140" s="25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>
        <v>97</v>
      </c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7"/>
    </row>
    <row r="141" spans="1:71" x14ac:dyDescent="0.25">
      <c r="A141" s="9" t="s">
        <v>203</v>
      </c>
      <c r="B141" s="10" t="s">
        <v>204</v>
      </c>
      <c r="C141" s="11">
        <v>8670</v>
      </c>
      <c r="D141" s="28">
        <v>0.98171428571428576</v>
      </c>
      <c r="E141" s="13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>
        <v>8670</v>
      </c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5"/>
    </row>
    <row r="142" spans="1:71" ht="15.75" thickBot="1" x14ac:dyDescent="0.3">
      <c r="A142" s="21"/>
      <c r="B142" s="22" t="s">
        <v>73</v>
      </c>
      <c r="C142" s="23">
        <v>80</v>
      </c>
      <c r="D142" s="24"/>
      <c r="E142" s="25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>
        <v>80</v>
      </c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7"/>
    </row>
    <row r="143" spans="1:71" x14ac:dyDescent="0.25">
      <c r="A143" s="9" t="s">
        <v>205</v>
      </c>
      <c r="B143" s="10" t="s">
        <v>206</v>
      </c>
      <c r="C143" s="11">
        <v>9881</v>
      </c>
      <c r="D143" s="28">
        <v>0.96813066427646643</v>
      </c>
      <c r="E143" s="13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>
        <v>9881</v>
      </c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5"/>
    </row>
    <row r="144" spans="1:71" ht="15.75" thickBot="1" x14ac:dyDescent="0.3">
      <c r="A144" s="21"/>
      <c r="B144" s="22" t="s">
        <v>73</v>
      </c>
      <c r="C144" s="23">
        <v>160</v>
      </c>
      <c r="D144" s="24"/>
      <c r="E144" s="25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>
        <v>160</v>
      </c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7"/>
    </row>
    <row r="145" spans="1:71" x14ac:dyDescent="0.25">
      <c r="A145" s="9" t="s">
        <v>207</v>
      </c>
      <c r="B145" s="10" t="s">
        <v>208</v>
      </c>
      <c r="C145" s="11">
        <v>10676</v>
      </c>
      <c r="D145" s="28">
        <v>0.97411242603550297</v>
      </c>
      <c r="E145" s="13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>
        <v>10676</v>
      </c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5"/>
    </row>
    <row r="146" spans="1:71" ht="15.75" thickBot="1" x14ac:dyDescent="0.3">
      <c r="A146" s="21"/>
      <c r="B146" s="22" t="s">
        <v>73</v>
      </c>
      <c r="C146" s="23">
        <v>140</v>
      </c>
      <c r="D146" s="24"/>
      <c r="E146" s="25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>
        <v>140</v>
      </c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7"/>
    </row>
    <row r="147" spans="1:71" x14ac:dyDescent="0.25">
      <c r="A147" s="9" t="s">
        <v>209</v>
      </c>
      <c r="B147" s="10" t="s">
        <v>127</v>
      </c>
      <c r="C147" s="11">
        <v>9704</v>
      </c>
      <c r="D147" s="28">
        <v>0.98486398036408263</v>
      </c>
      <c r="E147" s="13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>
        <v>9704</v>
      </c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5"/>
    </row>
    <row r="148" spans="1:71" ht="15.75" thickBot="1" x14ac:dyDescent="0.3">
      <c r="A148" s="21"/>
      <c r="B148" s="22" t="s">
        <v>73</v>
      </c>
      <c r="C148" s="23">
        <v>74</v>
      </c>
      <c r="D148" s="24"/>
      <c r="E148" s="25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>
        <v>74</v>
      </c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7"/>
    </row>
    <row r="149" spans="1:71" x14ac:dyDescent="0.25">
      <c r="A149" s="9" t="s">
        <v>210</v>
      </c>
      <c r="B149" s="10" t="s">
        <v>211</v>
      </c>
      <c r="C149" s="11">
        <v>7521</v>
      </c>
      <c r="D149" s="28">
        <v>0.97349776961427448</v>
      </c>
      <c r="E149" s="13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>
        <v>7521</v>
      </c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5"/>
    </row>
    <row r="150" spans="1:71" ht="15.75" thickBot="1" x14ac:dyDescent="0.3">
      <c r="A150" s="21"/>
      <c r="B150" s="22" t="s">
        <v>73</v>
      </c>
      <c r="C150" s="23">
        <v>101</v>
      </c>
      <c r="D150" s="24"/>
      <c r="E150" s="25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>
        <v>101</v>
      </c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7"/>
    </row>
    <row r="151" spans="1:71" x14ac:dyDescent="0.25">
      <c r="A151" s="9" t="s">
        <v>212</v>
      </c>
      <c r="B151" s="10" t="s">
        <v>213</v>
      </c>
      <c r="C151" s="11">
        <v>10383</v>
      </c>
      <c r="D151" s="28">
        <v>0.97583254043767842</v>
      </c>
      <c r="E151" s="13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>
        <v>10383</v>
      </c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5"/>
    </row>
    <row r="152" spans="1:71" ht="15.75" thickBot="1" x14ac:dyDescent="0.3">
      <c r="A152" s="21"/>
      <c r="B152" s="22" t="s">
        <v>73</v>
      </c>
      <c r="C152" s="23">
        <v>127</v>
      </c>
      <c r="D152" s="24"/>
      <c r="E152" s="25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>
        <v>127</v>
      </c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7"/>
    </row>
    <row r="153" spans="1:71" x14ac:dyDescent="0.25">
      <c r="A153" s="9" t="s">
        <v>214</v>
      </c>
      <c r="B153" s="10" t="s">
        <v>215</v>
      </c>
      <c r="C153" s="11">
        <v>9213</v>
      </c>
      <c r="D153" s="12">
        <v>0.29159952357598262</v>
      </c>
      <c r="E153" s="13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>
        <v>5523</v>
      </c>
      <c r="BG153" s="14" t="s">
        <v>71</v>
      </c>
      <c r="BH153" s="14" t="s">
        <v>71</v>
      </c>
      <c r="BI153" s="14"/>
      <c r="BJ153" s="14"/>
      <c r="BK153" s="14"/>
      <c r="BL153" s="14"/>
      <c r="BM153" s="14"/>
      <c r="BN153" s="14"/>
      <c r="BO153" s="14">
        <v>3690</v>
      </c>
      <c r="BP153" s="14"/>
      <c r="BQ153" s="14"/>
      <c r="BR153" s="14"/>
      <c r="BS153" s="15"/>
    </row>
    <row r="154" spans="1:71" x14ac:dyDescent="0.25">
      <c r="A154" s="16"/>
      <c r="B154" s="1" t="s">
        <v>216</v>
      </c>
      <c r="C154" s="17">
        <v>5051</v>
      </c>
      <c r="D154" s="18"/>
      <c r="E154" s="19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>
        <v>1884</v>
      </c>
      <c r="BG154" s="2"/>
      <c r="BH154" s="2"/>
      <c r="BI154" s="2"/>
      <c r="BJ154" s="2"/>
      <c r="BK154" s="2"/>
      <c r="BL154" s="2"/>
      <c r="BM154" s="2"/>
      <c r="BN154" s="2"/>
      <c r="BO154" s="2">
        <v>3167</v>
      </c>
      <c r="BP154" s="2"/>
      <c r="BQ154" s="2"/>
      <c r="BR154" s="2"/>
      <c r="BS154" s="20"/>
    </row>
    <row r="155" spans="1:71" ht="15.75" thickBot="1" x14ac:dyDescent="0.3">
      <c r="A155" s="21"/>
      <c r="B155" s="22" t="s">
        <v>73</v>
      </c>
      <c r="C155" s="23">
        <v>9</v>
      </c>
      <c r="D155" s="24"/>
      <c r="E155" s="25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>
        <v>5</v>
      </c>
      <c r="BG155" s="26"/>
      <c r="BH155" s="26"/>
      <c r="BI155" s="26"/>
      <c r="BJ155" s="26"/>
      <c r="BK155" s="26"/>
      <c r="BL155" s="26"/>
      <c r="BM155" s="26"/>
      <c r="BN155" s="26"/>
      <c r="BO155" s="26">
        <v>4</v>
      </c>
      <c r="BP155" s="26"/>
      <c r="BQ155" s="26"/>
      <c r="BR155" s="26"/>
      <c r="BS155" s="27"/>
    </row>
    <row r="156" spans="1:71" x14ac:dyDescent="0.25">
      <c r="A156" s="9" t="s">
        <v>217</v>
      </c>
      <c r="B156" s="10" t="s">
        <v>218</v>
      </c>
      <c r="C156" s="11">
        <v>1694</v>
      </c>
      <c r="D156" s="12">
        <v>0.74070770145703246</v>
      </c>
      <c r="E156" s="13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>
        <v>1694</v>
      </c>
      <c r="BP156" s="14"/>
      <c r="BQ156" s="14"/>
      <c r="BR156" s="14"/>
      <c r="BS156" s="15"/>
    </row>
    <row r="157" spans="1:71" x14ac:dyDescent="0.25">
      <c r="A157" s="16"/>
      <c r="B157" s="1" t="s">
        <v>219</v>
      </c>
      <c r="C157" s="17">
        <v>11658</v>
      </c>
      <c r="D157" s="18"/>
      <c r="E157" s="1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>
        <v>11658</v>
      </c>
      <c r="BP157" s="2"/>
      <c r="BQ157" s="2"/>
      <c r="BR157" s="2"/>
      <c r="BS157" s="20"/>
    </row>
    <row r="158" spans="1:71" ht="15.75" thickBot="1" x14ac:dyDescent="0.3">
      <c r="A158" s="21"/>
      <c r="B158" s="22" t="s">
        <v>73</v>
      </c>
      <c r="C158" s="23">
        <v>100</v>
      </c>
      <c r="D158" s="24"/>
      <c r="E158" s="25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>
        <v>100</v>
      </c>
      <c r="BP158" s="26"/>
      <c r="BQ158" s="26"/>
      <c r="BR158" s="26"/>
      <c r="BS158" s="27"/>
    </row>
    <row r="159" spans="1:71" x14ac:dyDescent="0.25">
      <c r="A159" s="9" t="s">
        <v>220</v>
      </c>
      <c r="B159" s="10" t="s">
        <v>221</v>
      </c>
      <c r="C159" s="11">
        <v>5631</v>
      </c>
      <c r="D159" s="12">
        <v>0.2763445000641766</v>
      </c>
      <c r="E159" s="13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>
        <v>5631</v>
      </c>
      <c r="BP159" s="14"/>
      <c r="BQ159" s="14"/>
      <c r="BR159" s="14"/>
      <c r="BS159" s="15"/>
    </row>
    <row r="160" spans="1:71" x14ac:dyDescent="0.25">
      <c r="A160" s="16"/>
      <c r="B160" s="1" t="s">
        <v>222</v>
      </c>
      <c r="C160" s="17">
        <v>9937</v>
      </c>
      <c r="D160" s="18"/>
      <c r="E160" s="1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>
        <v>9937</v>
      </c>
      <c r="BP160" s="2"/>
      <c r="BQ160" s="2"/>
      <c r="BR160" s="2"/>
      <c r="BS160" s="20"/>
    </row>
    <row r="161" spans="1:71" ht="15.75" thickBot="1" x14ac:dyDescent="0.3">
      <c r="A161" s="21"/>
      <c r="B161" s="22" t="s">
        <v>73</v>
      </c>
      <c r="C161" s="23">
        <v>14</v>
      </c>
      <c r="D161" s="24"/>
      <c r="E161" s="25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>
        <v>14</v>
      </c>
      <c r="BP161" s="26"/>
      <c r="BQ161" s="26"/>
      <c r="BR161" s="26"/>
      <c r="BS161" s="27"/>
    </row>
    <row r="162" spans="1:71" x14ac:dyDescent="0.25">
      <c r="A162" s="9" t="s">
        <v>223</v>
      </c>
      <c r="B162" s="10" t="s">
        <v>224</v>
      </c>
      <c r="C162" s="11">
        <v>8524</v>
      </c>
      <c r="D162" s="28">
        <v>0.97041146555709668</v>
      </c>
      <c r="E162" s="13"/>
      <c r="F162" s="14">
        <v>3681</v>
      </c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>
        <v>604</v>
      </c>
      <c r="W162" s="14" t="s">
        <v>71</v>
      </c>
      <c r="X162" s="14"/>
      <c r="Y162" s="14"/>
      <c r="Z162" s="14"/>
      <c r="AA162" s="14"/>
      <c r="AB162" s="14"/>
      <c r="AC162" s="14"/>
      <c r="AD162" s="14"/>
      <c r="AE162" s="14">
        <v>1032</v>
      </c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>
        <v>3207</v>
      </c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5"/>
    </row>
    <row r="163" spans="1:71" ht="15.75" thickBot="1" x14ac:dyDescent="0.3">
      <c r="A163" s="21"/>
      <c r="B163" s="22" t="s">
        <v>73</v>
      </c>
      <c r="C163" s="23">
        <v>128</v>
      </c>
      <c r="D163" s="24"/>
      <c r="E163" s="25"/>
      <c r="F163" s="26">
        <v>79</v>
      </c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>
        <v>7</v>
      </c>
      <c r="W163" s="26"/>
      <c r="X163" s="26"/>
      <c r="Y163" s="26"/>
      <c r="Z163" s="26"/>
      <c r="AA163" s="26"/>
      <c r="AB163" s="26"/>
      <c r="AC163" s="26"/>
      <c r="AD163" s="26"/>
      <c r="AE163" s="26">
        <v>10</v>
      </c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>
        <v>32</v>
      </c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7"/>
    </row>
    <row r="164" spans="1:71" x14ac:dyDescent="0.25">
      <c r="A164" s="9" t="s">
        <v>225</v>
      </c>
      <c r="B164" s="10" t="s">
        <v>226</v>
      </c>
      <c r="C164" s="11">
        <v>11747</v>
      </c>
      <c r="D164" s="12">
        <v>0.71771837569383579</v>
      </c>
      <c r="E164" s="13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>
        <v>3331</v>
      </c>
      <c r="Q164" s="14">
        <v>3640</v>
      </c>
      <c r="R164" s="14" t="s">
        <v>71</v>
      </c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>
        <v>4776</v>
      </c>
      <c r="BR164" s="14" t="s">
        <v>71</v>
      </c>
      <c r="BS164" s="15" t="s">
        <v>71</v>
      </c>
    </row>
    <row r="165" spans="1:71" x14ac:dyDescent="0.25">
      <c r="A165" s="16"/>
      <c r="B165" s="1" t="s">
        <v>227</v>
      </c>
      <c r="C165" s="17">
        <v>1920</v>
      </c>
      <c r="D165" s="30"/>
      <c r="E165" s="1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>
        <v>689</v>
      </c>
      <c r="Q165" s="2">
        <v>590</v>
      </c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>
        <v>641</v>
      </c>
      <c r="BR165" s="2"/>
      <c r="BS165" s="20"/>
    </row>
    <row r="166" spans="1:71" ht="15.75" thickBot="1" x14ac:dyDescent="0.3">
      <c r="A166" s="21"/>
      <c r="B166" s="22" t="s">
        <v>73</v>
      </c>
      <c r="C166" s="23">
        <v>25</v>
      </c>
      <c r="D166" s="24"/>
      <c r="E166" s="25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>
        <v>7</v>
      </c>
      <c r="Q166" s="26">
        <v>10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>
        <v>8</v>
      </c>
      <c r="BR166" s="26"/>
      <c r="BS166" s="27"/>
    </row>
    <row r="167" spans="1:71" x14ac:dyDescent="0.25">
      <c r="A167" s="9" t="s">
        <v>228</v>
      </c>
      <c r="B167" s="10" t="s">
        <v>229</v>
      </c>
      <c r="C167" s="11">
        <v>8615</v>
      </c>
      <c r="D167" s="28">
        <v>0.97750487776885109</v>
      </c>
      <c r="E167" s="13"/>
      <c r="F167" s="14">
        <v>2848</v>
      </c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>
        <v>5767</v>
      </c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5"/>
    </row>
    <row r="168" spans="1:71" ht="15.75" thickBot="1" x14ac:dyDescent="0.3">
      <c r="A168" s="21"/>
      <c r="B168" s="22" t="s">
        <v>73</v>
      </c>
      <c r="C168" s="23">
        <v>98</v>
      </c>
      <c r="D168" s="24"/>
      <c r="E168" s="25"/>
      <c r="F168" s="26">
        <v>14</v>
      </c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>
        <v>84</v>
      </c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7"/>
    </row>
    <row r="169" spans="1:71" x14ac:dyDescent="0.25">
      <c r="A169" s="9" t="s">
        <v>230</v>
      </c>
      <c r="B169" s="10" t="s">
        <v>231</v>
      </c>
      <c r="C169" s="11">
        <v>10382</v>
      </c>
      <c r="D169" s="28">
        <v>0.97039286392104762</v>
      </c>
      <c r="E169" s="13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>
        <v>10382</v>
      </c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5"/>
    </row>
    <row r="170" spans="1:71" ht="15.75" thickBot="1" x14ac:dyDescent="0.3">
      <c r="A170" s="21"/>
      <c r="B170" s="22" t="s">
        <v>73</v>
      </c>
      <c r="C170" s="23">
        <v>156</v>
      </c>
      <c r="D170" s="24"/>
      <c r="E170" s="25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>
        <v>156</v>
      </c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7"/>
    </row>
    <row r="171" spans="1:71" x14ac:dyDescent="0.25">
      <c r="A171" s="9" t="s">
        <v>232</v>
      </c>
      <c r="B171" s="10" t="s">
        <v>233</v>
      </c>
      <c r="C171" s="11">
        <v>10471</v>
      </c>
      <c r="D171" s="28">
        <v>0.97864701436130008</v>
      </c>
      <c r="E171" s="13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>
        <v>1866</v>
      </c>
      <c r="Q171" s="14">
        <v>3884</v>
      </c>
      <c r="R171" s="14"/>
      <c r="S171" s="14"/>
      <c r="T171" s="14"/>
      <c r="U171" s="14"/>
      <c r="V171" s="14">
        <v>1565</v>
      </c>
      <c r="W171" s="14"/>
      <c r="X171" s="14"/>
      <c r="Y171" s="14"/>
      <c r="Z171" s="14"/>
      <c r="AA171" s="14"/>
      <c r="AB171" s="14"/>
      <c r="AC171" s="14" t="s">
        <v>71</v>
      </c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 t="s">
        <v>71</v>
      </c>
      <c r="AW171" s="14"/>
      <c r="AX171" s="14">
        <v>891</v>
      </c>
      <c r="AY171" s="14"/>
      <c r="AZ171" s="14"/>
      <c r="BA171" s="14"/>
      <c r="BB171" s="14">
        <v>2265</v>
      </c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5"/>
    </row>
    <row r="172" spans="1:71" ht="15.75" thickBot="1" x14ac:dyDescent="0.3">
      <c r="A172" s="21"/>
      <c r="B172" s="22" t="s">
        <v>73</v>
      </c>
      <c r="C172" s="23">
        <v>113</v>
      </c>
      <c r="D172" s="24"/>
      <c r="E172" s="25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>
        <v>10</v>
      </c>
      <c r="Q172" s="26">
        <v>66</v>
      </c>
      <c r="R172" s="26"/>
      <c r="S172" s="26"/>
      <c r="T172" s="26"/>
      <c r="U172" s="26"/>
      <c r="V172" s="26">
        <v>12</v>
      </c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 t="s">
        <v>71</v>
      </c>
      <c r="AW172" s="26"/>
      <c r="AX172" s="26">
        <v>5</v>
      </c>
      <c r="AY172" s="26"/>
      <c r="AZ172" s="26"/>
      <c r="BA172" s="26"/>
      <c r="BB172" s="26">
        <v>20</v>
      </c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7"/>
    </row>
    <row r="173" spans="1:71" x14ac:dyDescent="0.25">
      <c r="A173" s="9" t="s">
        <v>234</v>
      </c>
      <c r="B173" s="10" t="s">
        <v>235</v>
      </c>
      <c r="C173" s="11">
        <v>11058</v>
      </c>
      <c r="D173" s="28">
        <v>0.97200178332590281</v>
      </c>
      <c r="E173" s="13">
        <v>1649</v>
      </c>
      <c r="F173" s="14" t="s">
        <v>71</v>
      </c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>
        <v>1393</v>
      </c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>
        <v>4145</v>
      </c>
      <c r="AV173" s="14" t="s">
        <v>71</v>
      </c>
      <c r="AW173" s="14"/>
      <c r="AX173" s="14" t="s">
        <v>71</v>
      </c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>
        <v>3871</v>
      </c>
      <c r="BS173" s="15"/>
    </row>
    <row r="174" spans="1:71" ht="15.75" thickBot="1" x14ac:dyDescent="0.3">
      <c r="A174" s="21"/>
      <c r="B174" s="22" t="s">
        <v>73</v>
      </c>
      <c r="C174" s="23">
        <v>157</v>
      </c>
      <c r="D174" s="24"/>
      <c r="E174" s="25">
        <v>69</v>
      </c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>
        <v>21</v>
      </c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>
        <v>37</v>
      </c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>
        <v>30</v>
      </c>
      <c r="BS174" s="27"/>
    </row>
    <row r="175" spans="1:71" x14ac:dyDescent="0.25">
      <c r="A175" s="9" t="s">
        <v>236</v>
      </c>
      <c r="B175" s="10" t="s">
        <v>237</v>
      </c>
      <c r="C175" s="11">
        <v>7611</v>
      </c>
      <c r="D175" s="28">
        <v>0.98177320661372214</v>
      </c>
      <c r="E175" s="13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>
        <v>7611</v>
      </c>
      <c r="BP175" s="14"/>
      <c r="BQ175" s="14"/>
      <c r="BR175" s="14"/>
      <c r="BS175" s="15"/>
    </row>
    <row r="176" spans="1:71" ht="15.75" thickBot="1" x14ac:dyDescent="0.3">
      <c r="A176" s="21"/>
      <c r="B176" s="22" t="s">
        <v>73</v>
      </c>
      <c r="C176" s="23">
        <v>70</v>
      </c>
      <c r="D176" s="24"/>
      <c r="E176" s="25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>
        <v>70</v>
      </c>
      <c r="BP176" s="26"/>
      <c r="BQ176" s="26"/>
      <c r="BR176" s="26"/>
      <c r="BS176" s="27"/>
    </row>
    <row r="177" spans="1:71" x14ac:dyDescent="0.25">
      <c r="A177" s="9" t="s">
        <v>238</v>
      </c>
      <c r="B177" s="10" t="s">
        <v>239</v>
      </c>
      <c r="C177" s="11">
        <v>12211</v>
      </c>
      <c r="D177" s="28">
        <v>0.97573011892241723</v>
      </c>
      <c r="E177" s="13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>
        <v>3830</v>
      </c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>
        <v>3166</v>
      </c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>
        <v>4619</v>
      </c>
      <c r="BM177" s="14" t="s">
        <v>71</v>
      </c>
      <c r="BN177" s="14"/>
      <c r="BO177" s="14">
        <v>596</v>
      </c>
      <c r="BP177" s="14"/>
      <c r="BQ177" s="14"/>
      <c r="BR177" s="14"/>
      <c r="BS177" s="15"/>
    </row>
    <row r="178" spans="1:71" ht="15.75" thickBot="1" x14ac:dyDescent="0.3">
      <c r="A178" s="21"/>
      <c r="B178" s="22" t="s">
        <v>73</v>
      </c>
      <c r="C178" s="23">
        <v>150</v>
      </c>
      <c r="D178" s="24"/>
      <c r="E178" s="25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>
        <v>15</v>
      </c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>
        <v>55</v>
      </c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>
        <v>50</v>
      </c>
      <c r="BM178" s="26"/>
      <c r="BN178" s="26"/>
      <c r="BO178" s="26">
        <v>30</v>
      </c>
      <c r="BP178" s="26"/>
      <c r="BQ178" s="26"/>
      <c r="BR178" s="26"/>
      <c r="BS178" s="27"/>
    </row>
    <row r="179" spans="1:71" x14ac:dyDescent="0.25">
      <c r="A179" s="9" t="s">
        <v>240</v>
      </c>
      <c r="B179" s="10" t="s">
        <v>241</v>
      </c>
      <c r="C179" s="11">
        <v>11552</v>
      </c>
      <c r="D179" s="28">
        <v>0.97554510474561773</v>
      </c>
      <c r="E179" s="13"/>
      <c r="F179" s="14"/>
      <c r="G179" s="14"/>
      <c r="H179" s="14">
        <v>976</v>
      </c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>
        <v>5049</v>
      </c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>
        <v>2004</v>
      </c>
      <c r="AY179" s="14"/>
      <c r="AZ179" s="14"/>
      <c r="BA179" s="14"/>
      <c r="BB179" s="14"/>
      <c r="BC179" s="14"/>
      <c r="BD179" s="14"/>
      <c r="BE179" s="14">
        <v>3523</v>
      </c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5"/>
    </row>
    <row r="180" spans="1:71" ht="15.75" thickBot="1" x14ac:dyDescent="0.3">
      <c r="A180" s="21"/>
      <c r="B180" s="22" t="s">
        <v>73</v>
      </c>
      <c r="C180" s="23">
        <v>143</v>
      </c>
      <c r="D180" s="24"/>
      <c r="E180" s="25"/>
      <c r="F180" s="26"/>
      <c r="G180" s="26"/>
      <c r="H180" s="26">
        <v>22</v>
      </c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>
        <v>69</v>
      </c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>
        <v>18</v>
      </c>
      <c r="AY180" s="26"/>
      <c r="AZ180" s="26"/>
      <c r="BA180" s="26"/>
      <c r="BB180" s="26"/>
      <c r="BC180" s="26"/>
      <c r="BD180" s="26"/>
      <c r="BE180" s="26">
        <v>34</v>
      </c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7"/>
    </row>
    <row r="181" spans="1:71" x14ac:dyDescent="0.25">
      <c r="A181" s="9" t="s">
        <v>242</v>
      </c>
      <c r="B181" s="10" t="s">
        <v>243</v>
      </c>
      <c r="C181" s="11">
        <v>8137</v>
      </c>
      <c r="D181" s="12">
        <v>1.9528071602929211E-2</v>
      </c>
      <c r="E181" s="13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>
        <v>8137</v>
      </c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5"/>
    </row>
    <row r="182" spans="1:71" x14ac:dyDescent="0.25">
      <c r="A182" s="16"/>
      <c r="B182" s="1" t="s">
        <v>244</v>
      </c>
      <c r="C182" s="17">
        <v>7825</v>
      </c>
      <c r="D182" s="30"/>
      <c r="E182" s="1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>
        <v>7825</v>
      </c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0"/>
    </row>
    <row r="183" spans="1:71" ht="15.75" thickBot="1" x14ac:dyDescent="0.3">
      <c r="A183" s="21"/>
      <c r="B183" s="22" t="s">
        <v>73</v>
      </c>
      <c r="C183" s="23">
        <v>15</v>
      </c>
      <c r="D183" s="24"/>
      <c r="E183" s="25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>
        <v>15</v>
      </c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7"/>
    </row>
    <row r="184" spans="1:71" x14ac:dyDescent="0.25">
      <c r="A184" s="9" t="s">
        <v>245</v>
      </c>
      <c r="B184" s="10" t="s">
        <v>246</v>
      </c>
      <c r="C184" s="11">
        <v>2562</v>
      </c>
      <c r="D184" s="12">
        <v>0.54298323036187113</v>
      </c>
      <c r="E184" s="13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>
        <v>2562</v>
      </c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5"/>
    </row>
    <row r="185" spans="1:71" x14ac:dyDescent="0.25">
      <c r="A185" s="16"/>
      <c r="B185" s="1" t="s">
        <v>247</v>
      </c>
      <c r="C185" s="17">
        <v>8714</v>
      </c>
      <c r="D185" s="18"/>
      <c r="E185" s="1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>
        <v>8714</v>
      </c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0"/>
    </row>
    <row r="186" spans="1:71" ht="15.75" thickBot="1" x14ac:dyDescent="0.3">
      <c r="A186" s="21"/>
      <c r="B186" s="22" t="s">
        <v>73</v>
      </c>
      <c r="C186" s="23">
        <v>54</v>
      </c>
      <c r="D186" s="24"/>
      <c r="E186" s="25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>
        <v>54</v>
      </c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7"/>
    </row>
    <row r="187" spans="1:71" x14ac:dyDescent="0.25">
      <c r="A187" s="9" t="s">
        <v>248</v>
      </c>
      <c r="B187" s="10" t="s">
        <v>249</v>
      </c>
      <c r="C187" s="11">
        <v>5551</v>
      </c>
      <c r="D187" s="12">
        <v>0.43297655453618755</v>
      </c>
      <c r="E187" s="13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>
        <v>1963</v>
      </c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>
        <v>3588</v>
      </c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5"/>
    </row>
    <row r="188" spans="1:71" x14ac:dyDescent="0.25">
      <c r="A188" s="16"/>
      <c r="B188" s="1" t="s">
        <v>250</v>
      </c>
      <c r="C188" s="17">
        <v>14046</v>
      </c>
      <c r="D188" s="18"/>
      <c r="E188" s="1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>
        <v>6787</v>
      </c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>
        <v>7259</v>
      </c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0"/>
    </row>
    <row r="189" spans="1:71" ht="15.75" thickBot="1" x14ac:dyDescent="0.3">
      <c r="A189" s="21"/>
      <c r="B189" s="22" t="s">
        <v>73</v>
      </c>
      <c r="C189" s="23">
        <v>23</v>
      </c>
      <c r="D189" s="24"/>
      <c r="E189" s="25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>
        <v>12</v>
      </c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>
        <v>11</v>
      </c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7"/>
    </row>
    <row r="190" spans="1:71" x14ac:dyDescent="0.25">
      <c r="A190" s="9" t="s">
        <v>251</v>
      </c>
      <c r="B190" s="10" t="s">
        <v>252</v>
      </c>
      <c r="C190" s="11">
        <v>10092</v>
      </c>
      <c r="D190" s="28">
        <v>0.95923121723937099</v>
      </c>
      <c r="E190" s="13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>
        <v>10092</v>
      </c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5"/>
    </row>
    <row r="191" spans="1:71" ht="15.75" thickBot="1" x14ac:dyDescent="0.3">
      <c r="A191" s="21"/>
      <c r="B191" s="22" t="s">
        <v>73</v>
      </c>
      <c r="C191" s="23">
        <v>210</v>
      </c>
      <c r="D191" s="24"/>
      <c r="E191" s="25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>
        <v>210</v>
      </c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7"/>
    </row>
    <row r="192" spans="1:71" x14ac:dyDescent="0.25">
      <c r="A192" s="9" t="s">
        <v>253</v>
      </c>
      <c r="B192" s="10" t="s">
        <v>254</v>
      </c>
      <c r="C192" s="11">
        <v>8353</v>
      </c>
      <c r="D192" s="28">
        <v>0.96587432337020473</v>
      </c>
      <c r="E192" s="13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>
        <v>8353</v>
      </c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5"/>
    </row>
    <row r="193" spans="1:71" ht="15.75" thickBot="1" x14ac:dyDescent="0.3">
      <c r="A193" s="21"/>
      <c r="B193" s="22" t="s">
        <v>73</v>
      </c>
      <c r="C193" s="23">
        <v>145</v>
      </c>
      <c r="D193" s="24"/>
      <c r="E193" s="25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>
        <v>145</v>
      </c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7"/>
    </row>
    <row r="194" spans="1:71" x14ac:dyDescent="0.25">
      <c r="A194" s="9" t="s">
        <v>255</v>
      </c>
      <c r="B194" s="10" t="s">
        <v>256</v>
      </c>
      <c r="C194" s="11">
        <v>7349</v>
      </c>
      <c r="D194" s="12">
        <v>0.66688763672522378</v>
      </c>
      <c r="E194" s="13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>
        <v>7349</v>
      </c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5"/>
    </row>
    <row r="195" spans="1:71" x14ac:dyDescent="0.25">
      <c r="A195" s="16"/>
      <c r="B195" s="1" t="s">
        <v>257</v>
      </c>
      <c r="C195" s="17">
        <v>1313</v>
      </c>
      <c r="D195" s="18"/>
      <c r="E195" s="1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>
        <v>1313</v>
      </c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0"/>
    </row>
    <row r="196" spans="1:71" ht="15.75" thickBot="1" x14ac:dyDescent="0.3">
      <c r="A196" s="21"/>
      <c r="B196" s="22" t="s">
        <v>73</v>
      </c>
      <c r="C196" s="23">
        <v>389</v>
      </c>
      <c r="D196" s="24"/>
      <c r="E196" s="25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>
        <v>389</v>
      </c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7"/>
    </row>
    <row r="197" spans="1:71" x14ac:dyDescent="0.25">
      <c r="A197" s="9" t="s">
        <v>258</v>
      </c>
      <c r="B197" s="10" t="s">
        <v>259</v>
      </c>
      <c r="C197" s="11">
        <v>11128</v>
      </c>
      <c r="D197" s="28">
        <v>0.94562461753649796</v>
      </c>
      <c r="E197" s="13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>
        <v>11128</v>
      </c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5"/>
    </row>
    <row r="198" spans="1:71" ht="15.75" thickBot="1" x14ac:dyDescent="0.3">
      <c r="A198" s="21"/>
      <c r="B198" s="22" t="s">
        <v>73</v>
      </c>
      <c r="C198" s="23">
        <v>311</v>
      </c>
      <c r="D198" s="24"/>
      <c r="E198" s="25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>
        <v>311</v>
      </c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7"/>
    </row>
    <row r="199" spans="1:71" x14ac:dyDescent="0.25">
      <c r="A199" s="9" t="s">
        <v>260</v>
      </c>
      <c r="B199" s="10" t="s">
        <v>261</v>
      </c>
      <c r="C199" s="11">
        <v>5579</v>
      </c>
      <c r="D199" s="12">
        <v>9.3239409059778885E-2</v>
      </c>
      <c r="E199" s="13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>
        <v>1832</v>
      </c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>
        <v>3747</v>
      </c>
      <c r="BJ199" s="14" t="s">
        <v>71</v>
      </c>
      <c r="BK199" s="14" t="s">
        <v>71</v>
      </c>
      <c r="BL199" s="14"/>
      <c r="BM199" s="14"/>
      <c r="BN199" s="14"/>
      <c r="BO199" s="14"/>
      <c r="BP199" s="14"/>
      <c r="BQ199" s="14"/>
      <c r="BR199" s="14"/>
      <c r="BS199" s="15"/>
    </row>
    <row r="200" spans="1:71" x14ac:dyDescent="0.25">
      <c r="A200" s="16"/>
      <c r="B200" s="1" t="s">
        <v>262</v>
      </c>
      <c r="C200" s="17">
        <v>4626</v>
      </c>
      <c r="D200" s="30"/>
      <c r="E200" s="1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>
        <v>2173</v>
      </c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>
        <v>2453</v>
      </c>
      <c r="BJ200" s="2"/>
      <c r="BK200" s="2"/>
      <c r="BL200" s="2"/>
      <c r="BM200" s="2"/>
      <c r="BN200" s="2"/>
      <c r="BO200" s="2"/>
      <c r="BP200" s="2"/>
      <c r="BQ200" s="2"/>
      <c r="BR200" s="2"/>
      <c r="BS200" s="20"/>
    </row>
    <row r="201" spans="1:71" ht="15.75" thickBot="1" x14ac:dyDescent="0.3">
      <c r="A201" s="21"/>
      <c r="B201" s="22" t="s">
        <v>73</v>
      </c>
      <c r="C201" s="23">
        <v>16</v>
      </c>
      <c r="D201" s="24"/>
      <c r="E201" s="25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>
        <v>4</v>
      </c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>
        <v>12</v>
      </c>
      <c r="BJ201" s="26"/>
      <c r="BK201" s="26"/>
      <c r="BL201" s="26"/>
      <c r="BM201" s="26"/>
      <c r="BN201" s="26"/>
      <c r="BO201" s="26"/>
      <c r="BP201" s="26"/>
      <c r="BQ201" s="26"/>
      <c r="BR201" s="26"/>
      <c r="BS201" s="27"/>
    </row>
    <row r="202" spans="1:71" x14ac:dyDescent="0.25">
      <c r="A202" s="9" t="s">
        <v>263</v>
      </c>
      <c r="B202" s="10" t="s">
        <v>264</v>
      </c>
      <c r="C202" s="11">
        <v>7306</v>
      </c>
      <c r="D202" s="12">
        <v>0.11834961997828447</v>
      </c>
      <c r="E202" s="13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>
        <v>263</v>
      </c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>
        <v>7043</v>
      </c>
      <c r="BO202" s="14"/>
      <c r="BP202" s="14"/>
      <c r="BQ202" s="14"/>
      <c r="BR202" s="14"/>
      <c r="BS202" s="15"/>
    </row>
    <row r="203" spans="1:71" x14ac:dyDescent="0.25">
      <c r="A203" s="16"/>
      <c r="B203" s="1" t="s">
        <v>265</v>
      </c>
      <c r="C203" s="17">
        <v>9268</v>
      </c>
      <c r="D203" s="18"/>
      <c r="E203" s="19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>
        <v>468</v>
      </c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>
        <v>8800</v>
      </c>
      <c r="BO203" s="2"/>
      <c r="BP203" s="2"/>
      <c r="BQ203" s="2"/>
      <c r="BR203" s="2"/>
      <c r="BS203" s="20"/>
    </row>
    <row r="204" spans="1:71" ht="15.75" thickBot="1" x14ac:dyDescent="0.3">
      <c r="A204" s="21"/>
      <c r="B204" s="22" t="s">
        <v>73</v>
      </c>
      <c r="C204" s="23">
        <v>4</v>
      </c>
      <c r="D204" s="24"/>
      <c r="E204" s="25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>
        <v>1</v>
      </c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>
        <v>3</v>
      </c>
      <c r="BO204" s="26"/>
      <c r="BP204" s="26"/>
      <c r="BQ204" s="26"/>
      <c r="BR204" s="26"/>
      <c r="BS204" s="27"/>
    </row>
    <row r="205" spans="1:71" x14ac:dyDescent="0.25">
      <c r="A205" s="9" t="s">
        <v>266</v>
      </c>
      <c r="B205" s="10" t="s">
        <v>267</v>
      </c>
      <c r="C205" s="11">
        <v>10180</v>
      </c>
      <c r="D205" s="28">
        <v>0.95976513620175186</v>
      </c>
      <c r="E205" s="13"/>
      <c r="F205" s="14"/>
      <c r="G205" s="14"/>
      <c r="H205" s="14"/>
      <c r="I205" s="14"/>
      <c r="J205" s="14">
        <v>782</v>
      </c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>
        <v>2778</v>
      </c>
      <c r="AT205" s="14"/>
      <c r="AU205" s="14"/>
      <c r="AV205" s="14">
        <v>6620</v>
      </c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5"/>
    </row>
    <row r="206" spans="1:71" ht="15.75" thickBot="1" x14ac:dyDescent="0.3">
      <c r="A206" s="21"/>
      <c r="B206" s="22" t="s">
        <v>73</v>
      </c>
      <c r="C206" s="23">
        <v>209</v>
      </c>
      <c r="D206" s="24"/>
      <c r="E206" s="25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>
        <v>106</v>
      </c>
      <c r="AT206" s="26"/>
      <c r="AU206" s="26"/>
      <c r="AV206" s="26">
        <v>103</v>
      </c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7"/>
    </row>
    <row r="207" spans="1:71" x14ac:dyDescent="0.25">
      <c r="A207" s="9" t="s">
        <v>268</v>
      </c>
      <c r="B207" s="10" t="s">
        <v>269</v>
      </c>
      <c r="C207" s="11">
        <v>7484</v>
      </c>
      <c r="D207" s="28">
        <v>0.93860898847299568</v>
      </c>
      <c r="E207" s="13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>
        <v>4154</v>
      </c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>
        <v>3330</v>
      </c>
      <c r="BJ207" s="14"/>
      <c r="BK207" s="14"/>
      <c r="BL207" s="14"/>
      <c r="BM207" s="14"/>
      <c r="BN207" s="14"/>
      <c r="BO207" s="14"/>
      <c r="BP207" s="14"/>
      <c r="BQ207" s="14"/>
      <c r="BR207" s="14"/>
      <c r="BS207" s="15"/>
    </row>
    <row r="208" spans="1:71" ht="15.75" thickBot="1" x14ac:dyDescent="0.3">
      <c r="A208" s="21"/>
      <c r="B208" s="22" t="s">
        <v>73</v>
      </c>
      <c r="C208" s="23">
        <v>237</v>
      </c>
      <c r="D208" s="24"/>
      <c r="E208" s="25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>
        <v>174</v>
      </c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>
        <v>63</v>
      </c>
      <c r="BJ208" s="26"/>
      <c r="BK208" s="26"/>
      <c r="BL208" s="26"/>
      <c r="BM208" s="26"/>
      <c r="BN208" s="26"/>
      <c r="BO208" s="26"/>
      <c r="BP208" s="26"/>
      <c r="BQ208" s="26"/>
      <c r="BR208" s="26"/>
      <c r="BS208" s="27"/>
    </row>
    <row r="209" spans="1:71" x14ac:dyDescent="0.25">
      <c r="A209" s="9" t="s">
        <v>270</v>
      </c>
      <c r="B209" s="10" t="s">
        <v>271</v>
      </c>
      <c r="C209" s="11">
        <v>7764</v>
      </c>
      <c r="D209" s="12">
        <v>0.30281690140845069</v>
      </c>
      <c r="E209" s="13"/>
      <c r="F209" s="14"/>
      <c r="G209" s="14">
        <v>5031</v>
      </c>
      <c r="H209" s="14"/>
      <c r="I209" s="14"/>
      <c r="J209" s="14">
        <v>2164</v>
      </c>
      <c r="K209" s="14" t="s">
        <v>71</v>
      </c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>
        <v>569</v>
      </c>
      <c r="BJ209" s="14"/>
      <c r="BK209" s="14"/>
      <c r="BL209" s="14"/>
      <c r="BM209" s="14"/>
      <c r="BN209" s="14"/>
      <c r="BO209" s="14"/>
      <c r="BP209" s="14"/>
      <c r="BQ209" s="14"/>
      <c r="BR209" s="14"/>
      <c r="BS209" s="15"/>
    </row>
    <row r="210" spans="1:71" x14ac:dyDescent="0.25">
      <c r="A210" s="16"/>
      <c r="B210" s="1" t="s">
        <v>272</v>
      </c>
      <c r="C210" s="17">
        <v>4152</v>
      </c>
      <c r="D210" s="18"/>
      <c r="E210" s="19"/>
      <c r="F210" s="2"/>
      <c r="G210" s="2">
        <v>3224</v>
      </c>
      <c r="H210" s="2"/>
      <c r="I210" s="2"/>
      <c r="J210" s="2">
        <v>407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>
        <v>521</v>
      </c>
      <c r="BJ210" s="2"/>
      <c r="BK210" s="2"/>
      <c r="BL210" s="2"/>
      <c r="BM210" s="2"/>
      <c r="BN210" s="2"/>
      <c r="BO210" s="2"/>
      <c r="BP210" s="2"/>
      <c r="BQ210" s="2"/>
      <c r="BR210" s="2"/>
      <c r="BS210" s="20"/>
    </row>
    <row r="211" spans="1:71" ht="15.75" thickBot="1" x14ac:dyDescent="0.3">
      <c r="A211" s="21"/>
      <c r="B211" s="22" t="s">
        <v>73</v>
      </c>
      <c r="C211" s="23">
        <v>12</v>
      </c>
      <c r="D211" s="24"/>
      <c r="E211" s="25"/>
      <c r="F211" s="26"/>
      <c r="G211" s="26">
        <v>11</v>
      </c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>
        <v>1</v>
      </c>
      <c r="BJ211" s="26"/>
      <c r="BK211" s="26"/>
      <c r="BL211" s="26"/>
      <c r="BM211" s="26"/>
      <c r="BN211" s="26"/>
      <c r="BO211" s="26"/>
      <c r="BP211" s="26"/>
      <c r="BQ211" s="26"/>
      <c r="BR211" s="26"/>
      <c r="BS211" s="27"/>
    </row>
    <row r="212" spans="1:71" x14ac:dyDescent="0.25">
      <c r="A212" s="9" t="s">
        <v>273</v>
      </c>
      <c r="B212" s="10" t="s">
        <v>274</v>
      </c>
      <c r="C212" s="11">
        <v>6692</v>
      </c>
      <c r="D212" s="12">
        <v>3.3693138010794141E-2</v>
      </c>
      <c r="E212" s="13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>
        <v>2857</v>
      </c>
      <c r="AM212" s="14">
        <v>3835</v>
      </c>
      <c r="AN212" s="14" t="s">
        <v>71</v>
      </c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5"/>
    </row>
    <row r="213" spans="1:71" x14ac:dyDescent="0.25">
      <c r="A213" s="16"/>
      <c r="B213" s="1" t="s">
        <v>275</v>
      </c>
      <c r="C213" s="17">
        <v>6255</v>
      </c>
      <c r="D213" s="30"/>
      <c r="E213" s="1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>
        <v>3972</v>
      </c>
      <c r="AM213" s="2">
        <v>2283</v>
      </c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0"/>
    </row>
    <row r="214" spans="1:71" ht="15.75" thickBot="1" x14ac:dyDescent="0.3">
      <c r="A214" s="21"/>
      <c r="B214" s="22" t="s">
        <v>73</v>
      </c>
      <c r="C214" s="23">
        <v>23</v>
      </c>
      <c r="D214" s="24"/>
      <c r="E214" s="25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>
        <v>10</v>
      </c>
      <c r="AM214" s="26">
        <v>13</v>
      </c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7"/>
    </row>
    <row r="215" spans="1:71" x14ac:dyDescent="0.25">
      <c r="A215" s="9" t="s">
        <v>276</v>
      </c>
      <c r="B215" s="10" t="s">
        <v>277</v>
      </c>
      <c r="C215" s="11">
        <v>6623</v>
      </c>
      <c r="D215" s="12">
        <v>0.16048601442855334</v>
      </c>
      <c r="E215" s="13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>
        <v>6623</v>
      </c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5"/>
    </row>
    <row r="216" spans="1:71" x14ac:dyDescent="0.25">
      <c r="A216" s="16"/>
      <c r="B216" s="1" t="s">
        <v>278</v>
      </c>
      <c r="C216" s="17">
        <v>9159</v>
      </c>
      <c r="D216" s="30"/>
      <c r="E216" s="1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>
        <v>9159</v>
      </c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0"/>
    </row>
    <row r="217" spans="1:71" ht="15.75" thickBot="1" x14ac:dyDescent="0.3">
      <c r="A217" s="21"/>
      <c r="B217" s="22" t="s">
        <v>73</v>
      </c>
      <c r="C217" s="23">
        <v>20</v>
      </c>
      <c r="D217" s="24"/>
      <c r="E217" s="25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>
        <v>20</v>
      </c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7"/>
    </row>
    <row r="218" spans="1:71" x14ac:dyDescent="0.25">
      <c r="A218" s="9" t="s">
        <v>279</v>
      </c>
      <c r="B218" s="10" t="s">
        <v>280</v>
      </c>
      <c r="C218" s="11">
        <v>14347</v>
      </c>
      <c r="D218" s="28">
        <v>0.97985234251017728</v>
      </c>
      <c r="E218" s="13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>
        <v>8356</v>
      </c>
      <c r="AJ218" s="14"/>
      <c r="AK218" s="14"/>
      <c r="AL218" s="14"/>
      <c r="AM218" s="14">
        <v>5991</v>
      </c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5"/>
    </row>
    <row r="219" spans="1:71" ht="15.75" thickBot="1" x14ac:dyDescent="0.3">
      <c r="A219" s="21"/>
      <c r="B219" s="22" t="s">
        <v>73</v>
      </c>
      <c r="C219" s="23">
        <v>146</v>
      </c>
      <c r="D219" s="24"/>
      <c r="E219" s="25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>
        <v>89</v>
      </c>
      <c r="AJ219" s="26"/>
      <c r="AK219" s="26"/>
      <c r="AL219" s="26"/>
      <c r="AM219" s="26">
        <v>57</v>
      </c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7"/>
    </row>
    <row r="220" spans="1:71" x14ac:dyDescent="0.25">
      <c r="A220" s="9" t="s">
        <v>281</v>
      </c>
      <c r="B220" s="10" t="s">
        <v>282</v>
      </c>
      <c r="C220" s="11">
        <v>14382</v>
      </c>
      <c r="D220" s="28">
        <v>0.96865375402094311</v>
      </c>
      <c r="E220" s="13">
        <v>12097</v>
      </c>
      <c r="F220" s="14" t="s">
        <v>71</v>
      </c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>
        <v>2285</v>
      </c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5"/>
    </row>
    <row r="221" spans="1:71" ht="15.75" thickBot="1" x14ac:dyDescent="0.3">
      <c r="A221" s="21"/>
      <c r="B221" s="22" t="s">
        <v>73</v>
      </c>
      <c r="C221" s="23">
        <v>229</v>
      </c>
      <c r="D221" s="24"/>
      <c r="E221" s="25">
        <v>189</v>
      </c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>
        <v>40</v>
      </c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7"/>
    </row>
    <row r="222" spans="1:71" x14ac:dyDescent="0.25">
      <c r="A222" s="9" t="s">
        <v>283</v>
      </c>
      <c r="B222" s="10" t="s">
        <v>284</v>
      </c>
      <c r="C222" s="11">
        <v>7912</v>
      </c>
      <c r="D222" s="28">
        <v>0.95406273153865151</v>
      </c>
      <c r="E222" s="13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>
        <v>1385</v>
      </c>
      <c r="AB222" s="14" t="s">
        <v>71</v>
      </c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>
        <v>6527</v>
      </c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5"/>
    </row>
    <row r="223" spans="1:71" ht="15.75" thickBot="1" x14ac:dyDescent="0.3">
      <c r="A223" s="21"/>
      <c r="B223" s="22" t="s">
        <v>73</v>
      </c>
      <c r="C223" s="23">
        <v>186</v>
      </c>
      <c r="D223" s="24"/>
      <c r="E223" s="25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>
        <v>51</v>
      </c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>
        <v>135</v>
      </c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7"/>
    </row>
    <row r="224" spans="1:71" x14ac:dyDescent="0.25">
      <c r="A224" s="9" t="s">
        <v>285</v>
      </c>
      <c r="B224" s="10" t="s">
        <v>200</v>
      </c>
      <c r="C224" s="11">
        <v>8577</v>
      </c>
      <c r="D224" s="12">
        <v>0.18842586183026444</v>
      </c>
      <c r="E224" s="13"/>
      <c r="F224" s="14"/>
      <c r="G224" s="14"/>
      <c r="H224" s="14"/>
      <c r="I224" s="14"/>
      <c r="J224" s="14"/>
      <c r="K224" s="14">
        <v>4517</v>
      </c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>
        <v>1058</v>
      </c>
      <c r="W224" s="14"/>
      <c r="X224" s="14"/>
      <c r="Y224" s="14">
        <v>3002</v>
      </c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5"/>
    </row>
    <row r="225" spans="1:71" x14ac:dyDescent="0.25">
      <c r="A225" s="16"/>
      <c r="B225" s="1" t="s">
        <v>286</v>
      </c>
      <c r="C225" s="17">
        <v>5855</v>
      </c>
      <c r="D225" s="18"/>
      <c r="E225" s="19"/>
      <c r="F225" s="2"/>
      <c r="G225" s="2"/>
      <c r="H225" s="2"/>
      <c r="I225" s="2"/>
      <c r="J225" s="2"/>
      <c r="K225" s="2">
        <v>2550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>
        <v>959</v>
      </c>
      <c r="W225" s="2"/>
      <c r="X225" s="2"/>
      <c r="Y225" s="2">
        <v>2346</v>
      </c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0"/>
    </row>
    <row r="226" spans="1:71" ht="15.75" thickBot="1" x14ac:dyDescent="0.3">
      <c r="A226" s="21"/>
      <c r="B226" s="22" t="s">
        <v>73</v>
      </c>
      <c r="C226" s="23">
        <v>14</v>
      </c>
      <c r="D226" s="24"/>
      <c r="E226" s="25"/>
      <c r="F226" s="26"/>
      <c r="G226" s="26"/>
      <c r="H226" s="26"/>
      <c r="I226" s="26"/>
      <c r="J226" s="26"/>
      <c r="K226" s="26">
        <v>7</v>
      </c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>
        <v>0</v>
      </c>
      <c r="W226" s="26"/>
      <c r="X226" s="26"/>
      <c r="Y226" s="26">
        <v>7</v>
      </c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7"/>
    </row>
    <row r="227" spans="1:71" x14ac:dyDescent="0.25">
      <c r="A227" s="9" t="s">
        <v>287</v>
      </c>
      <c r="B227" s="10" t="s">
        <v>288</v>
      </c>
      <c r="C227" s="11">
        <v>5383</v>
      </c>
      <c r="D227" s="12">
        <v>0.28819146831937759</v>
      </c>
      <c r="E227" s="13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>
        <v>5383</v>
      </c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5"/>
    </row>
    <row r="228" spans="1:71" x14ac:dyDescent="0.25">
      <c r="A228" s="16"/>
      <c r="B228" s="1" t="s">
        <v>289</v>
      </c>
      <c r="C228" s="17">
        <v>9754</v>
      </c>
      <c r="D228" s="30"/>
      <c r="E228" s="1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>
        <v>9754</v>
      </c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0"/>
    </row>
    <row r="229" spans="1:71" ht="15.75" thickBot="1" x14ac:dyDescent="0.3">
      <c r="A229" s="21"/>
      <c r="B229" s="22" t="s">
        <v>73</v>
      </c>
      <c r="C229" s="23">
        <v>30</v>
      </c>
      <c r="D229" s="24"/>
      <c r="E229" s="25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>
        <v>30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7"/>
    </row>
    <row r="230" spans="1:71" x14ac:dyDescent="0.25">
      <c r="A230" s="9" t="s">
        <v>290</v>
      </c>
      <c r="B230" s="10" t="s">
        <v>291</v>
      </c>
      <c r="C230" s="11">
        <v>3086</v>
      </c>
      <c r="D230" s="12">
        <v>4.2293304832429955E-2</v>
      </c>
      <c r="E230" s="13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>
        <v>2770</v>
      </c>
      <c r="Y230" s="14"/>
      <c r="Z230" s="14"/>
      <c r="AA230" s="14"/>
      <c r="AB230" s="14"/>
      <c r="AC230" s="14"/>
      <c r="AD230" s="14"/>
      <c r="AE230" s="14">
        <v>316</v>
      </c>
      <c r="AF230" s="14" t="s">
        <v>71</v>
      </c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5"/>
    </row>
    <row r="231" spans="1:71" x14ac:dyDescent="0.25">
      <c r="A231" s="16"/>
      <c r="B231" s="1" t="s">
        <v>292</v>
      </c>
      <c r="C231" s="17">
        <v>3180</v>
      </c>
      <c r="D231" s="77"/>
      <c r="E231" s="1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>
        <v>3073</v>
      </c>
      <c r="Y231" s="2"/>
      <c r="Z231" s="2"/>
      <c r="AA231" s="2"/>
      <c r="AB231" s="2"/>
      <c r="AC231" s="2"/>
      <c r="AD231" s="2"/>
      <c r="AE231" s="2">
        <v>107</v>
      </c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0"/>
    </row>
    <row r="232" spans="1:71" x14ac:dyDescent="0.25">
      <c r="A232" s="16"/>
      <c r="B232" s="1" t="s">
        <v>293</v>
      </c>
      <c r="C232" s="17">
        <v>6820</v>
      </c>
      <c r="D232" s="78"/>
      <c r="E232" s="1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>
        <v>6379</v>
      </c>
      <c r="Y232" s="2"/>
      <c r="Z232" s="2"/>
      <c r="AA232" s="2"/>
      <c r="AB232" s="2"/>
      <c r="AC232" s="2"/>
      <c r="AD232" s="2"/>
      <c r="AE232" s="2">
        <v>441</v>
      </c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0"/>
    </row>
    <row r="233" spans="1:71" ht="15.75" thickBot="1" x14ac:dyDescent="0.3">
      <c r="A233" s="21"/>
      <c r="B233" s="22" t="s">
        <v>73</v>
      </c>
      <c r="C233" s="23">
        <v>13</v>
      </c>
      <c r="D233" s="24"/>
      <c r="E233" s="25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>
        <v>12</v>
      </c>
      <c r="Y233" s="26"/>
      <c r="Z233" s="26"/>
      <c r="AA233" s="26"/>
      <c r="AB233" s="26"/>
      <c r="AC233" s="26"/>
      <c r="AD233" s="26"/>
      <c r="AE233" s="26">
        <v>1</v>
      </c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7"/>
    </row>
    <row r="234" spans="1:71" x14ac:dyDescent="0.25">
      <c r="A234" s="9" t="s">
        <v>294</v>
      </c>
      <c r="B234" s="10" t="s">
        <v>295</v>
      </c>
      <c r="C234" s="11">
        <v>3271</v>
      </c>
      <c r="D234" s="12">
        <v>0.55327674023769102</v>
      </c>
      <c r="E234" s="13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>
        <v>2712</v>
      </c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>
        <v>559</v>
      </c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5"/>
    </row>
    <row r="235" spans="1:71" x14ac:dyDescent="0.25">
      <c r="A235" s="16"/>
      <c r="B235" s="1" t="s">
        <v>296</v>
      </c>
      <c r="C235" s="17">
        <v>11418</v>
      </c>
      <c r="D235" s="30"/>
      <c r="E235" s="1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>
        <v>8642</v>
      </c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>
        <v>2776</v>
      </c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0"/>
    </row>
    <row r="236" spans="1:71" ht="15.75" thickBot="1" x14ac:dyDescent="0.3">
      <c r="A236" s="21"/>
      <c r="B236" s="22" t="s">
        <v>73</v>
      </c>
      <c r="C236" s="23">
        <v>36</v>
      </c>
      <c r="D236" s="24"/>
      <c r="E236" s="25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>
        <v>26</v>
      </c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>
        <v>10</v>
      </c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7"/>
    </row>
    <row r="237" spans="1:71" x14ac:dyDescent="0.25">
      <c r="A237" s="9" t="s">
        <v>297</v>
      </c>
      <c r="B237" s="10" t="s">
        <v>298</v>
      </c>
      <c r="C237" s="11">
        <v>16481</v>
      </c>
      <c r="D237" s="28">
        <v>0.978630169878144</v>
      </c>
      <c r="E237" s="13"/>
      <c r="F237" s="14">
        <v>16481</v>
      </c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5"/>
    </row>
    <row r="238" spans="1:71" ht="15.75" thickBot="1" x14ac:dyDescent="0.3">
      <c r="A238" s="21"/>
      <c r="B238" s="22" t="s">
        <v>73</v>
      </c>
      <c r="C238" s="23">
        <v>178</v>
      </c>
      <c r="D238" s="24"/>
      <c r="E238" s="25"/>
      <c r="F238" s="26">
        <v>178</v>
      </c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7"/>
    </row>
    <row r="239" spans="1:71" x14ac:dyDescent="0.25">
      <c r="A239" s="9" t="s">
        <v>299</v>
      </c>
      <c r="B239" s="10" t="s">
        <v>300</v>
      </c>
      <c r="C239" s="11">
        <v>16239</v>
      </c>
      <c r="D239" s="28">
        <v>0.9809698078682525</v>
      </c>
      <c r="E239" s="13"/>
      <c r="F239" s="14">
        <v>16239</v>
      </c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5"/>
    </row>
    <row r="240" spans="1:71" ht="15.75" thickBot="1" x14ac:dyDescent="0.3">
      <c r="A240" s="21"/>
      <c r="B240" s="22" t="s">
        <v>73</v>
      </c>
      <c r="C240" s="23">
        <v>156</v>
      </c>
      <c r="D240" s="24"/>
      <c r="E240" s="25"/>
      <c r="F240" s="26">
        <v>156</v>
      </c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7"/>
    </row>
    <row r="241" spans="1:71" x14ac:dyDescent="0.25">
      <c r="A241" s="9" t="s">
        <v>301</v>
      </c>
      <c r="B241" s="10" t="s">
        <v>302</v>
      </c>
      <c r="C241" s="11">
        <v>13319</v>
      </c>
      <c r="D241" s="28">
        <v>0.97669931730483828</v>
      </c>
      <c r="E241" s="13"/>
      <c r="F241" s="14">
        <v>8716</v>
      </c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>
        <v>4603</v>
      </c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5"/>
    </row>
    <row r="242" spans="1:71" ht="15.75" thickBot="1" x14ac:dyDescent="0.3">
      <c r="A242" s="21"/>
      <c r="B242" s="22" t="s">
        <v>73</v>
      </c>
      <c r="C242" s="23">
        <v>157</v>
      </c>
      <c r="D242" s="24"/>
      <c r="E242" s="25"/>
      <c r="F242" s="26">
        <v>102</v>
      </c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>
        <v>55</v>
      </c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7"/>
    </row>
    <row r="243" spans="1:71" x14ac:dyDescent="0.25">
      <c r="A243" s="9" t="s">
        <v>303</v>
      </c>
      <c r="B243" s="10" t="s">
        <v>304</v>
      </c>
      <c r="C243" s="11">
        <v>6714</v>
      </c>
      <c r="D243" s="28">
        <v>0.94214636968469767</v>
      </c>
      <c r="E243" s="13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>
        <v>6714</v>
      </c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5"/>
    </row>
    <row r="244" spans="1:71" ht="15.75" thickBot="1" x14ac:dyDescent="0.3">
      <c r="A244" s="21"/>
      <c r="B244" s="22" t="s">
        <v>73</v>
      </c>
      <c r="C244" s="23">
        <v>200</v>
      </c>
      <c r="D244" s="24"/>
      <c r="E244" s="25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>
        <v>200</v>
      </c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7"/>
    </row>
    <row r="245" spans="1:71" x14ac:dyDescent="0.25">
      <c r="A245" s="9" t="s">
        <v>305</v>
      </c>
      <c r="B245" s="10" t="s">
        <v>306</v>
      </c>
      <c r="C245" s="11">
        <v>6767</v>
      </c>
      <c r="D245" s="12">
        <v>0.31748164069496687</v>
      </c>
      <c r="E245" s="13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>
        <v>6767</v>
      </c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5"/>
    </row>
    <row r="246" spans="1:71" x14ac:dyDescent="0.25">
      <c r="A246" s="16"/>
      <c r="B246" s="1" t="s">
        <v>307</v>
      </c>
      <c r="C246" s="17">
        <v>3222</v>
      </c>
      <c r="D246" s="18"/>
      <c r="E246" s="1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>
        <v>3222</v>
      </c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0"/>
    </row>
    <row r="247" spans="1:71" ht="15.75" thickBot="1" x14ac:dyDescent="0.3">
      <c r="A247" s="21"/>
      <c r="B247" s="22" t="s">
        <v>73</v>
      </c>
      <c r="C247" s="23">
        <v>1177</v>
      </c>
      <c r="D247" s="24"/>
      <c r="E247" s="25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>
        <v>1177</v>
      </c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7"/>
    </row>
    <row r="248" spans="1:71" x14ac:dyDescent="0.25">
      <c r="A248" s="9" t="s">
        <v>308</v>
      </c>
      <c r="B248" s="10" t="s">
        <v>309</v>
      </c>
      <c r="C248" s="11">
        <v>8554</v>
      </c>
      <c r="D248" s="12">
        <v>0.64948552745456289</v>
      </c>
      <c r="E248" s="13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>
        <v>8554</v>
      </c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5"/>
    </row>
    <row r="249" spans="1:71" x14ac:dyDescent="0.25">
      <c r="A249" s="16"/>
      <c r="B249" s="1" t="s">
        <v>310</v>
      </c>
      <c r="C249" s="17">
        <v>1800</v>
      </c>
      <c r="D249" s="18"/>
      <c r="E249" s="1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>
        <v>1800</v>
      </c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0"/>
    </row>
    <row r="250" spans="1:71" ht="15.75" thickBot="1" x14ac:dyDescent="0.3">
      <c r="A250" s="21"/>
      <c r="B250" s="22" t="s">
        <v>73</v>
      </c>
      <c r="C250" s="23">
        <v>45</v>
      </c>
      <c r="D250" s="24"/>
      <c r="E250" s="25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>
        <v>45</v>
      </c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7"/>
    </row>
    <row r="251" spans="1:71" x14ac:dyDescent="0.25">
      <c r="A251" s="9" t="s">
        <v>311</v>
      </c>
      <c r="B251" s="10" t="s">
        <v>312</v>
      </c>
      <c r="C251" s="11">
        <v>12640</v>
      </c>
      <c r="D251" s="28">
        <v>0.97592621541347502</v>
      </c>
      <c r="E251" s="13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>
        <v>12640</v>
      </c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5"/>
    </row>
    <row r="252" spans="1:71" ht="15.75" thickBot="1" x14ac:dyDescent="0.3">
      <c r="A252" s="21"/>
      <c r="B252" s="22" t="s">
        <v>73</v>
      </c>
      <c r="C252" s="23">
        <v>154</v>
      </c>
      <c r="D252" s="24"/>
      <c r="E252" s="25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>
        <v>154</v>
      </c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7"/>
    </row>
    <row r="253" spans="1:71" x14ac:dyDescent="0.25">
      <c r="A253" s="9" t="s">
        <v>313</v>
      </c>
      <c r="B253" s="10" t="s">
        <v>314</v>
      </c>
      <c r="C253" s="11">
        <v>8414</v>
      </c>
      <c r="D253" s="28">
        <v>0.96382308320690857</v>
      </c>
      <c r="E253" s="13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>
        <v>8414</v>
      </c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5"/>
    </row>
    <row r="254" spans="1:71" ht="15.75" thickBot="1" x14ac:dyDescent="0.3">
      <c r="A254" s="21"/>
      <c r="B254" s="22" t="s">
        <v>73</v>
      </c>
      <c r="C254" s="23">
        <v>155</v>
      </c>
      <c r="D254" s="24"/>
      <c r="E254" s="25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>
        <v>155</v>
      </c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7"/>
    </row>
    <row r="255" spans="1:71" x14ac:dyDescent="0.25">
      <c r="A255" s="9" t="s">
        <v>315</v>
      </c>
      <c r="B255" s="10" t="s">
        <v>162</v>
      </c>
      <c r="C255" s="11">
        <v>9641</v>
      </c>
      <c r="D255" s="28">
        <v>0.97967145790554411</v>
      </c>
      <c r="E255" s="13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>
        <v>9641</v>
      </c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5"/>
    </row>
    <row r="256" spans="1:71" ht="15.75" thickBot="1" x14ac:dyDescent="0.3">
      <c r="A256" s="21"/>
      <c r="B256" s="22" t="s">
        <v>73</v>
      </c>
      <c r="C256" s="23">
        <v>99</v>
      </c>
      <c r="D256" s="24"/>
      <c r="E256" s="25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>
        <v>99</v>
      </c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7"/>
    </row>
    <row r="257" spans="1:71" x14ac:dyDescent="0.25">
      <c r="A257" s="9" t="s">
        <v>316</v>
      </c>
      <c r="B257" s="10" t="s">
        <v>317</v>
      </c>
      <c r="C257" s="11">
        <v>6962</v>
      </c>
      <c r="D257" s="28">
        <v>0.9786840983373597</v>
      </c>
      <c r="E257" s="13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>
        <v>6962</v>
      </c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5"/>
    </row>
    <row r="258" spans="1:71" ht="15.75" thickBot="1" x14ac:dyDescent="0.3">
      <c r="A258" s="21"/>
      <c r="B258" s="22" t="s">
        <v>73</v>
      </c>
      <c r="C258" s="23">
        <v>75</v>
      </c>
      <c r="D258" s="24"/>
      <c r="E258" s="25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>
        <v>75</v>
      </c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7"/>
    </row>
    <row r="259" spans="1:71" x14ac:dyDescent="0.25">
      <c r="A259" s="9" t="s">
        <v>318</v>
      </c>
      <c r="B259" s="10" t="s">
        <v>319</v>
      </c>
      <c r="C259" s="11">
        <v>11155</v>
      </c>
      <c r="D259" s="28">
        <v>0.97451101867421897</v>
      </c>
      <c r="E259" s="13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>
        <v>11155</v>
      </c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5"/>
    </row>
    <row r="260" spans="1:71" ht="15.75" thickBot="1" x14ac:dyDescent="0.3">
      <c r="A260" s="21"/>
      <c r="B260" s="22" t="s">
        <v>73</v>
      </c>
      <c r="C260" s="23">
        <v>144</v>
      </c>
      <c r="D260" s="24"/>
      <c r="E260" s="25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>
        <v>144</v>
      </c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7"/>
    </row>
    <row r="261" spans="1:71" x14ac:dyDescent="0.25">
      <c r="A261" s="9" t="s">
        <v>320</v>
      </c>
      <c r="B261" s="10" t="s">
        <v>321</v>
      </c>
      <c r="C261" s="11">
        <v>7807</v>
      </c>
      <c r="D261" s="28">
        <v>0.96600352556031222</v>
      </c>
      <c r="E261" s="13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>
        <v>7807</v>
      </c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5"/>
    </row>
    <row r="262" spans="1:71" ht="15.75" thickBot="1" x14ac:dyDescent="0.3">
      <c r="A262" s="21"/>
      <c r="B262" s="22" t="s">
        <v>73</v>
      </c>
      <c r="C262" s="23">
        <v>135</v>
      </c>
      <c r="D262" s="24"/>
      <c r="E262" s="25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>
        <v>135</v>
      </c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7"/>
    </row>
  </sheetData>
  <mergeCells count="1">
    <mergeCell ref="D231:D2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1" sqref="H11"/>
    </sheetView>
  </sheetViews>
  <sheetFormatPr defaultRowHeight="15" x14ac:dyDescent="0.25"/>
  <cols>
    <col min="1" max="1" width="14.42578125" customWidth="1"/>
    <col min="3" max="4" width="10.85546875" customWidth="1"/>
    <col min="5" max="5" width="11.140625" customWidth="1"/>
    <col min="6" max="6" width="10.5703125" customWidth="1"/>
    <col min="7" max="7" width="12.5703125" customWidth="1"/>
    <col min="8" max="9" width="11.85546875" customWidth="1"/>
  </cols>
  <sheetData>
    <row r="1" spans="1:9" x14ac:dyDescent="0.25">
      <c r="A1" t="s">
        <v>608</v>
      </c>
    </row>
    <row r="4" spans="1:9" x14ac:dyDescent="0.25">
      <c r="A4" t="s">
        <v>609</v>
      </c>
    </row>
    <row r="5" spans="1:9" x14ac:dyDescent="0.25">
      <c r="B5" s="68" t="s">
        <v>0</v>
      </c>
      <c r="C5" s="72" t="s">
        <v>510</v>
      </c>
      <c r="D5" s="73" t="s">
        <v>4</v>
      </c>
      <c r="E5" s="73" t="s">
        <v>7</v>
      </c>
      <c r="F5" s="73" t="s">
        <v>35</v>
      </c>
      <c r="G5" s="73" t="s">
        <v>42</v>
      </c>
      <c r="H5" s="73" t="s">
        <v>45</v>
      </c>
      <c r="I5" s="73" t="s">
        <v>58</v>
      </c>
    </row>
    <row r="6" spans="1:9" x14ac:dyDescent="0.25">
      <c r="A6" t="s">
        <v>610</v>
      </c>
      <c r="B6" s="69">
        <v>10012</v>
      </c>
      <c r="C6" s="71">
        <v>0.62309999999999999</v>
      </c>
      <c r="D6">
        <v>5091</v>
      </c>
      <c r="E6">
        <v>1743</v>
      </c>
      <c r="F6">
        <v>1142</v>
      </c>
      <c r="G6">
        <v>358</v>
      </c>
      <c r="H6">
        <v>978</v>
      </c>
      <c r="I6">
        <v>700</v>
      </c>
    </row>
    <row r="7" spans="1:9" x14ac:dyDescent="0.25">
      <c r="A7" t="s">
        <v>611</v>
      </c>
      <c r="B7" s="69">
        <v>6056</v>
      </c>
      <c r="C7" s="71">
        <v>0.37690000000000001</v>
      </c>
      <c r="D7">
        <v>851</v>
      </c>
      <c r="E7">
        <v>784</v>
      </c>
      <c r="F7">
        <v>599</v>
      </c>
      <c r="G7">
        <v>732</v>
      </c>
      <c r="H7">
        <v>2374</v>
      </c>
      <c r="I7">
        <v>716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C21" sqref="C21"/>
    </sheetView>
  </sheetViews>
  <sheetFormatPr defaultRowHeight="12.75" x14ac:dyDescent="0.2"/>
  <cols>
    <col min="1" max="1" width="14" style="31" customWidth="1"/>
    <col min="2" max="2" width="11.28515625" style="31" customWidth="1"/>
    <col min="3" max="3" width="11.140625" style="31" customWidth="1"/>
    <col min="4" max="4" width="9.140625" style="31"/>
    <col min="5" max="5" width="13.140625" style="31" customWidth="1"/>
    <col min="6" max="6" width="9.5703125" style="31" bestFit="1" customWidth="1"/>
    <col min="7" max="7" width="10" style="31" customWidth="1"/>
    <col min="8" max="8" width="9.140625" style="31"/>
    <col min="9" max="9" width="14.5703125" style="31" customWidth="1"/>
    <col min="10" max="10" width="13.140625" style="31" bestFit="1" customWidth="1"/>
    <col min="11" max="11" width="10.85546875" style="31" customWidth="1"/>
    <col min="12" max="12" width="11.7109375" style="31" bestFit="1" customWidth="1"/>
    <col min="13" max="13" width="13.140625" style="31" bestFit="1" customWidth="1"/>
    <col min="14" max="14" width="13.140625" style="31" customWidth="1"/>
    <col min="15" max="15" width="10.85546875" style="31" customWidth="1"/>
    <col min="16" max="16" width="10" style="31" customWidth="1"/>
    <col min="17" max="17" width="14.42578125" style="31" bestFit="1" customWidth="1"/>
    <col min="18" max="18" width="10.7109375" style="31" customWidth="1"/>
    <col min="19" max="19" width="9.140625" style="31"/>
    <col min="20" max="20" width="13.140625" style="31" customWidth="1"/>
    <col min="21" max="21" width="10.5703125" style="31" customWidth="1"/>
    <col min="22" max="22" width="10.140625" style="31" customWidth="1"/>
    <col min="23" max="256" width="9.140625" style="31"/>
    <col min="257" max="257" width="14" style="31" customWidth="1"/>
    <col min="258" max="258" width="11.28515625" style="31" customWidth="1"/>
    <col min="259" max="259" width="11.140625" style="31" customWidth="1"/>
    <col min="260" max="260" width="9.140625" style="31"/>
    <col min="261" max="261" width="13.140625" style="31" customWidth="1"/>
    <col min="262" max="262" width="9.5703125" style="31" bestFit="1" customWidth="1"/>
    <col min="263" max="263" width="10" style="31" customWidth="1"/>
    <col min="264" max="264" width="9.140625" style="31"/>
    <col min="265" max="265" width="14.5703125" style="31" customWidth="1"/>
    <col min="266" max="266" width="13.140625" style="31" bestFit="1" customWidth="1"/>
    <col min="267" max="267" width="10.85546875" style="31" customWidth="1"/>
    <col min="268" max="268" width="11.7109375" style="31" bestFit="1" customWidth="1"/>
    <col min="269" max="269" width="13.140625" style="31" bestFit="1" customWidth="1"/>
    <col min="270" max="270" width="13.140625" style="31" customWidth="1"/>
    <col min="271" max="271" width="10.85546875" style="31" customWidth="1"/>
    <col min="272" max="272" width="10" style="31" customWidth="1"/>
    <col min="273" max="273" width="14.42578125" style="31" bestFit="1" customWidth="1"/>
    <col min="274" max="274" width="10.7109375" style="31" customWidth="1"/>
    <col min="275" max="275" width="9.140625" style="31"/>
    <col min="276" max="276" width="13.140625" style="31" customWidth="1"/>
    <col min="277" max="277" width="10.5703125" style="31" customWidth="1"/>
    <col min="278" max="278" width="10.140625" style="31" customWidth="1"/>
    <col min="279" max="512" width="9.140625" style="31"/>
    <col min="513" max="513" width="14" style="31" customWidth="1"/>
    <col min="514" max="514" width="11.28515625" style="31" customWidth="1"/>
    <col min="515" max="515" width="11.140625" style="31" customWidth="1"/>
    <col min="516" max="516" width="9.140625" style="31"/>
    <col min="517" max="517" width="13.140625" style="31" customWidth="1"/>
    <col min="518" max="518" width="9.5703125" style="31" bestFit="1" customWidth="1"/>
    <col min="519" max="519" width="10" style="31" customWidth="1"/>
    <col min="520" max="520" width="9.140625" style="31"/>
    <col min="521" max="521" width="14.5703125" style="31" customWidth="1"/>
    <col min="522" max="522" width="13.140625" style="31" bestFit="1" customWidth="1"/>
    <col min="523" max="523" width="10.85546875" style="31" customWidth="1"/>
    <col min="524" max="524" width="11.7109375" style="31" bestFit="1" customWidth="1"/>
    <col min="525" max="525" width="13.140625" style="31" bestFit="1" customWidth="1"/>
    <col min="526" max="526" width="13.140625" style="31" customWidth="1"/>
    <col min="527" max="527" width="10.85546875" style="31" customWidth="1"/>
    <col min="528" max="528" width="10" style="31" customWidth="1"/>
    <col min="529" max="529" width="14.42578125" style="31" bestFit="1" customWidth="1"/>
    <col min="530" max="530" width="10.7109375" style="31" customWidth="1"/>
    <col min="531" max="531" width="9.140625" style="31"/>
    <col min="532" max="532" width="13.140625" style="31" customWidth="1"/>
    <col min="533" max="533" width="10.5703125" style="31" customWidth="1"/>
    <col min="534" max="534" width="10.140625" style="31" customWidth="1"/>
    <col min="535" max="768" width="9.140625" style="31"/>
    <col min="769" max="769" width="14" style="31" customWidth="1"/>
    <col min="770" max="770" width="11.28515625" style="31" customWidth="1"/>
    <col min="771" max="771" width="11.140625" style="31" customWidth="1"/>
    <col min="772" max="772" width="9.140625" style="31"/>
    <col min="773" max="773" width="13.140625" style="31" customWidth="1"/>
    <col min="774" max="774" width="9.5703125" style="31" bestFit="1" customWidth="1"/>
    <col min="775" max="775" width="10" style="31" customWidth="1"/>
    <col min="776" max="776" width="9.140625" style="31"/>
    <col min="777" max="777" width="14.5703125" style="31" customWidth="1"/>
    <col min="778" max="778" width="13.140625" style="31" bestFit="1" customWidth="1"/>
    <col min="779" max="779" width="10.85546875" style="31" customWidth="1"/>
    <col min="780" max="780" width="11.7109375" style="31" bestFit="1" customWidth="1"/>
    <col min="781" max="781" width="13.140625" style="31" bestFit="1" customWidth="1"/>
    <col min="782" max="782" width="13.140625" style="31" customWidth="1"/>
    <col min="783" max="783" width="10.85546875" style="31" customWidth="1"/>
    <col min="784" max="784" width="10" style="31" customWidth="1"/>
    <col min="785" max="785" width="14.42578125" style="31" bestFit="1" customWidth="1"/>
    <col min="786" max="786" width="10.7109375" style="31" customWidth="1"/>
    <col min="787" max="787" width="9.140625" style="31"/>
    <col min="788" max="788" width="13.140625" style="31" customWidth="1"/>
    <col min="789" max="789" width="10.5703125" style="31" customWidth="1"/>
    <col min="790" max="790" width="10.140625" style="31" customWidth="1"/>
    <col min="791" max="1024" width="9.140625" style="31"/>
    <col min="1025" max="1025" width="14" style="31" customWidth="1"/>
    <col min="1026" max="1026" width="11.28515625" style="31" customWidth="1"/>
    <col min="1027" max="1027" width="11.140625" style="31" customWidth="1"/>
    <col min="1028" max="1028" width="9.140625" style="31"/>
    <col min="1029" max="1029" width="13.140625" style="31" customWidth="1"/>
    <col min="1030" max="1030" width="9.5703125" style="31" bestFit="1" customWidth="1"/>
    <col min="1031" max="1031" width="10" style="31" customWidth="1"/>
    <col min="1032" max="1032" width="9.140625" style="31"/>
    <col min="1033" max="1033" width="14.5703125" style="31" customWidth="1"/>
    <col min="1034" max="1034" width="13.140625" style="31" bestFit="1" customWidth="1"/>
    <col min="1035" max="1035" width="10.85546875" style="31" customWidth="1"/>
    <col min="1036" max="1036" width="11.7109375" style="31" bestFit="1" customWidth="1"/>
    <col min="1037" max="1037" width="13.140625" style="31" bestFit="1" customWidth="1"/>
    <col min="1038" max="1038" width="13.140625" style="31" customWidth="1"/>
    <col min="1039" max="1039" width="10.85546875" style="31" customWidth="1"/>
    <col min="1040" max="1040" width="10" style="31" customWidth="1"/>
    <col min="1041" max="1041" width="14.42578125" style="31" bestFit="1" customWidth="1"/>
    <col min="1042" max="1042" width="10.7109375" style="31" customWidth="1"/>
    <col min="1043" max="1043" width="9.140625" style="31"/>
    <col min="1044" max="1044" width="13.140625" style="31" customWidth="1"/>
    <col min="1045" max="1045" width="10.5703125" style="31" customWidth="1"/>
    <col min="1046" max="1046" width="10.140625" style="31" customWidth="1"/>
    <col min="1047" max="1280" width="9.140625" style="31"/>
    <col min="1281" max="1281" width="14" style="31" customWidth="1"/>
    <col min="1282" max="1282" width="11.28515625" style="31" customWidth="1"/>
    <col min="1283" max="1283" width="11.140625" style="31" customWidth="1"/>
    <col min="1284" max="1284" width="9.140625" style="31"/>
    <col min="1285" max="1285" width="13.140625" style="31" customWidth="1"/>
    <col min="1286" max="1286" width="9.5703125" style="31" bestFit="1" customWidth="1"/>
    <col min="1287" max="1287" width="10" style="31" customWidth="1"/>
    <col min="1288" max="1288" width="9.140625" style="31"/>
    <col min="1289" max="1289" width="14.5703125" style="31" customWidth="1"/>
    <col min="1290" max="1290" width="13.140625" style="31" bestFit="1" customWidth="1"/>
    <col min="1291" max="1291" width="10.85546875" style="31" customWidth="1"/>
    <col min="1292" max="1292" width="11.7109375" style="31" bestFit="1" customWidth="1"/>
    <col min="1293" max="1293" width="13.140625" style="31" bestFit="1" customWidth="1"/>
    <col min="1294" max="1294" width="13.140625" style="31" customWidth="1"/>
    <col min="1295" max="1295" width="10.85546875" style="31" customWidth="1"/>
    <col min="1296" max="1296" width="10" style="31" customWidth="1"/>
    <col min="1297" max="1297" width="14.42578125" style="31" bestFit="1" customWidth="1"/>
    <col min="1298" max="1298" width="10.7109375" style="31" customWidth="1"/>
    <col min="1299" max="1299" width="9.140625" style="31"/>
    <col min="1300" max="1300" width="13.140625" style="31" customWidth="1"/>
    <col min="1301" max="1301" width="10.5703125" style="31" customWidth="1"/>
    <col min="1302" max="1302" width="10.140625" style="31" customWidth="1"/>
    <col min="1303" max="1536" width="9.140625" style="31"/>
    <col min="1537" max="1537" width="14" style="31" customWidth="1"/>
    <col min="1538" max="1538" width="11.28515625" style="31" customWidth="1"/>
    <col min="1539" max="1539" width="11.140625" style="31" customWidth="1"/>
    <col min="1540" max="1540" width="9.140625" style="31"/>
    <col min="1541" max="1541" width="13.140625" style="31" customWidth="1"/>
    <col min="1542" max="1542" width="9.5703125" style="31" bestFit="1" customWidth="1"/>
    <col min="1543" max="1543" width="10" style="31" customWidth="1"/>
    <col min="1544" max="1544" width="9.140625" style="31"/>
    <col min="1545" max="1545" width="14.5703125" style="31" customWidth="1"/>
    <col min="1546" max="1546" width="13.140625" style="31" bestFit="1" customWidth="1"/>
    <col min="1547" max="1547" width="10.85546875" style="31" customWidth="1"/>
    <col min="1548" max="1548" width="11.7109375" style="31" bestFit="1" customWidth="1"/>
    <col min="1549" max="1549" width="13.140625" style="31" bestFit="1" customWidth="1"/>
    <col min="1550" max="1550" width="13.140625" style="31" customWidth="1"/>
    <col min="1551" max="1551" width="10.85546875" style="31" customWidth="1"/>
    <col min="1552" max="1552" width="10" style="31" customWidth="1"/>
    <col min="1553" max="1553" width="14.42578125" style="31" bestFit="1" customWidth="1"/>
    <col min="1554" max="1554" width="10.7109375" style="31" customWidth="1"/>
    <col min="1555" max="1555" width="9.140625" style="31"/>
    <col min="1556" max="1556" width="13.140625" style="31" customWidth="1"/>
    <col min="1557" max="1557" width="10.5703125" style="31" customWidth="1"/>
    <col min="1558" max="1558" width="10.140625" style="31" customWidth="1"/>
    <col min="1559" max="1792" width="9.140625" style="31"/>
    <col min="1793" max="1793" width="14" style="31" customWidth="1"/>
    <col min="1794" max="1794" width="11.28515625" style="31" customWidth="1"/>
    <col min="1795" max="1795" width="11.140625" style="31" customWidth="1"/>
    <col min="1796" max="1796" width="9.140625" style="31"/>
    <col min="1797" max="1797" width="13.140625" style="31" customWidth="1"/>
    <col min="1798" max="1798" width="9.5703125" style="31" bestFit="1" customWidth="1"/>
    <col min="1799" max="1799" width="10" style="31" customWidth="1"/>
    <col min="1800" max="1800" width="9.140625" style="31"/>
    <col min="1801" max="1801" width="14.5703125" style="31" customWidth="1"/>
    <col min="1802" max="1802" width="13.140625" style="31" bestFit="1" customWidth="1"/>
    <col min="1803" max="1803" width="10.85546875" style="31" customWidth="1"/>
    <col min="1804" max="1804" width="11.7109375" style="31" bestFit="1" customWidth="1"/>
    <col min="1805" max="1805" width="13.140625" style="31" bestFit="1" customWidth="1"/>
    <col min="1806" max="1806" width="13.140625" style="31" customWidth="1"/>
    <col min="1807" max="1807" width="10.85546875" style="31" customWidth="1"/>
    <col min="1808" max="1808" width="10" style="31" customWidth="1"/>
    <col min="1809" max="1809" width="14.42578125" style="31" bestFit="1" customWidth="1"/>
    <col min="1810" max="1810" width="10.7109375" style="31" customWidth="1"/>
    <col min="1811" max="1811" width="9.140625" style="31"/>
    <col min="1812" max="1812" width="13.140625" style="31" customWidth="1"/>
    <col min="1813" max="1813" width="10.5703125" style="31" customWidth="1"/>
    <col min="1814" max="1814" width="10.140625" style="31" customWidth="1"/>
    <col min="1815" max="2048" width="9.140625" style="31"/>
    <col min="2049" max="2049" width="14" style="31" customWidth="1"/>
    <col min="2050" max="2050" width="11.28515625" style="31" customWidth="1"/>
    <col min="2051" max="2051" width="11.140625" style="31" customWidth="1"/>
    <col min="2052" max="2052" width="9.140625" style="31"/>
    <col min="2053" max="2053" width="13.140625" style="31" customWidth="1"/>
    <col min="2054" max="2054" width="9.5703125" style="31" bestFit="1" customWidth="1"/>
    <col min="2055" max="2055" width="10" style="31" customWidth="1"/>
    <col min="2056" max="2056" width="9.140625" style="31"/>
    <col min="2057" max="2057" width="14.5703125" style="31" customWidth="1"/>
    <col min="2058" max="2058" width="13.140625" style="31" bestFit="1" customWidth="1"/>
    <col min="2059" max="2059" width="10.85546875" style="31" customWidth="1"/>
    <col min="2060" max="2060" width="11.7109375" style="31" bestFit="1" customWidth="1"/>
    <col min="2061" max="2061" width="13.140625" style="31" bestFit="1" customWidth="1"/>
    <col min="2062" max="2062" width="13.140625" style="31" customWidth="1"/>
    <col min="2063" max="2063" width="10.85546875" style="31" customWidth="1"/>
    <col min="2064" max="2064" width="10" style="31" customWidth="1"/>
    <col min="2065" max="2065" width="14.42578125" style="31" bestFit="1" customWidth="1"/>
    <col min="2066" max="2066" width="10.7109375" style="31" customWidth="1"/>
    <col min="2067" max="2067" width="9.140625" style="31"/>
    <col min="2068" max="2068" width="13.140625" style="31" customWidth="1"/>
    <col min="2069" max="2069" width="10.5703125" style="31" customWidth="1"/>
    <col min="2070" max="2070" width="10.140625" style="31" customWidth="1"/>
    <col min="2071" max="2304" width="9.140625" style="31"/>
    <col min="2305" max="2305" width="14" style="31" customWidth="1"/>
    <col min="2306" max="2306" width="11.28515625" style="31" customWidth="1"/>
    <col min="2307" max="2307" width="11.140625" style="31" customWidth="1"/>
    <col min="2308" max="2308" width="9.140625" style="31"/>
    <col min="2309" max="2309" width="13.140625" style="31" customWidth="1"/>
    <col min="2310" max="2310" width="9.5703125" style="31" bestFit="1" customWidth="1"/>
    <col min="2311" max="2311" width="10" style="31" customWidth="1"/>
    <col min="2312" max="2312" width="9.140625" style="31"/>
    <col min="2313" max="2313" width="14.5703125" style="31" customWidth="1"/>
    <col min="2314" max="2314" width="13.140625" style="31" bestFit="1" customWidth="1"/>
    <col min="2315" max="2315" width="10.85546875" style="31" customWidth="1"/>
    <col min="2316" max="2316" width="11.7109375" style="31" bestFit="1" customWidth="1"/>
    <col min="2317" max="2317" width="13.140625" style="31" bestFit="1" customWidth="1"/>
    <col min="2318" max="2318" width="13.140625" style="31" customWidth="1"/>
    <col min="2319" max="2319" width="10.85546875" style="31" customWidth="1"/>
    <col min="2320" max="2320" width="10" style="31" customWidth="1"/>
    <col min="2321" max="2321" width="14.42578125" style="31" bestFit="1" customWidth="1"/>
    <col min="2322" max="2322" width="10.7109375" style="31" customWidth="1"/>
    <col min="2323" max="2323" width="9.140625" style="31"/>
    <col min="2324" max="2324" width="13.140625" style="31" customWidth="1"/>
    <col min="2325" max="2325" width="10.5703125" style="31" customWidth="1"/>
    <col min="2326" max="2326" width="10.140625" style="31" customWidth="1"/>
    <col min="2327" max="2560" width="9.140625" style="31"/>
    <col min="2561" max="2561" width="14" style="31" customWidth="1"/>
    <col min="2562" max="2562" width="11.28515625" style="31" customWidth="1"/>
    <col min="2563" max="2563" width="11.140625" style="31" customWidth="1"/>
    <col min="2564" max="2564" width="9.140625" style="31"/>
    <col min="2565" max="2565" width="13.140625" style="31" customWidth="1"/>
    <col min="2566" max="2566" width="9.5703125" style="31" bestFit="1" customWidth="1"/>
    <col min="2567" max="2567" width="10" style="31" customWidth="1"/>
    <col min="2568" max="2568" width="9.140625" style="31"/>
    <col min="2569" max="2569" width="14.5703125" style="31" customWidth="1"/>
    <col min="2570" max="2570" width="13.140625" style="31" bestFit="1" customWidth="1"/>
    <col min="2571" max="2571" width="10.85546875" style="31" customWidth="1"/>
    <col min="2572" max="2572" width="11.7109375" style="31" bestFit="1" customWidth="1"/>
    <col min="2573" max="2573" width="13.140625" style="31" bestFit="1" customWidth="1"/>
    <col min="2574" max="2574" width="13.140625" style="31" customWidth="1"/>
    <col min="2575" max="2575" width="10.85546875" style="31" customWidth="1"/>
    <col min="2576" max="2576" width="10" style="31" customWidth="1"/>
    <col min="2577" max="2577" width="14.42578125" style="31" bestFit="1" customWidth="1"/>
    <col min="2578" max="2578" width="10.7109375" style="31" customWidth="1"/>
    <col min="2579" max="2579" width="9.140625" style="31"/>
    <col min="2580" max="2580" width="13.140625" style="31" customWidth="1"/>
    <col min="2581" max="2581" width="10.5703125" style="31" customWidth="1"/>
    <col min="2582" max="2582" width="10.140625" style="31" customWidth="1"/>
    <col min="2583" max="2816" width="9.140625" style="31"/>
    <col min="2817" max="2817" width="14" style="31" customWidth="1"/>
    <col min="2818" max="2818" width="11.28515625" style="31" customWidth="1"/>
    <col min="2819" max="2819" width="11.140625" style="31" customWidth="1"/>
    <col min="2820" max="2820" width="9.140625" style="31"/>
    <col min="2821" max="2821" width="13.140625" style="31" customWidth="1"/>
    <col min="2822" max="2822" width="9.5703125" style="31" bestFit="1" customWidth="1"/>
    <col min="2823" max="2823" width="10" style="31" customWidth="1"/>
    <col min="2824" max="2824" width="9.140625" style="31"/>
    <col min="2825" max="2825" width="14.5703125" style="31" customWidth="1"/>
    <col min="2826" max="2826" width="13.140625" style="31" bestFit="1" customWidth="1"/>
    <col min="2827" max="2827" width="10.85546875" style="31" customWidth="1"/>
    <col min="2828" max="2828" width="11.7109375" style="31" bestFit="1" customWidth="1"/>
    <col min="2829" max="2829" width="13.140625" style="31" bestFit="1" customWidth="1"/>
    <col min="2830" max="2830" width="13.140625" style="31" customWidth="1"/>
    <col min="2831" max="2831" width="10.85546875" style="31" customWidth="1"/>
    <col min="2832" max="2832" width="10" style="31" customWidth="1"/>
    <col min="2833" max="2833" width="14.42578125" style="31" bestFit="1" customWidth="1"/>
    <col min="2834" max="2834" width="10.7109375" style="31" customWidth="1"/>
    <col min="2835" max="2835" width="9.140625" style="31"/>
    <col min="2836" max="2836" width="13.140625" style="31" customWidth="1"/>
    <col min="2837" max="2837" width="10.5703125" style="31" customWidth="1"/>
    <col min="2838" max="2838" width="10.140625" style="31" customWidth="1"/>
    <col min="2839" max="3072" width="9.140625" style="31"/>
    <col min="3073" max="3073" width="14" style="31" customWidth="1"/>
    <col min="3074" max="3074" width="11.28515625" style="31" customWidth="1"/>
    <col min="3075" max="3075" width="11.140625" style="31" customWidth="1"/>
    <col min="3076" max="3076" width="9.140625" style="31"/>
    <col min="3077" max="3077" width="13.140625" style="31" customWidth="1"/>
    <col min="3078" max="3078" width="9.5703125" style="31" bestFit="1" customWidth="1"/>
    <col min="3079" max="3079" width="10" style="31" customWidth="1"/>
    <col min="3080" max="3080" width="9.140625" style="31"/>
    <col min="3081" max="3081" width="14.5703125" style="31" customWidth="1"/>
    <col min="3082" max="3082" width="13.140625" style="31" bestFit="1" customWidth="1"/>
    <col min="3083" max="3083" width="10.85546875" style="31" customWidth="1"/>
    <col min="3084" max="3084" width="11.7109375" style="31" bestFit="1" customWidth="1"/>
    <col min="3085" max="3085" width="13.140625" style="31" bestFit="1" customWidth="1"/>
    <col min="3086" max="3086" width="13.140625" style="31" customWidth="1"/>
    <col min="3087" max="3087" width="10.85546875" style="31" customWidth="1"/>
    <col min="3088" max="3088" width="10" style="31" customWidth="1"/>
    <col min="3089" max="3089" width="14.42578125" style="31" bestFit="1" customWidth="1"/>
    <col min="3090" max="3090" width="10.7109375" style="31" customWidth="1"/>
    <col min="3091" max="3091" width="9.140625" style="31"/>
    <col min="3092" max="3092" width="13.140625" style="31" customWidth="1"/>
    <col min="3093" max="3093" width="10.5703125" style="31" customWidth="1"/>
    <col min="3094" max="3094" width="10.140625" style="31" customWidth="1"/>
    <col min="3095" max="3328" width="9.140625" style="31"/>
    <col min="3329" max="3329" width="14" style="31" customWidth="1"/>
    <col min="3330" max="3330" width="11.28515625" style="31" customWidth="1"/>
    <col min="3331" max="3331" width="11.140625" style="31" customWidth="1"/>
    <col min="3332" max="3332" width="9.140625" style="31"/>
    <col min="3333" max="3333" width="13.140625" style="31" customWidth="1"/>
    <col min="3334" max="3334" width="9.5703125" style="31" bestFit="1" customWidth="1"/>
    <col min="3335" max="3335" width="10" style="31" customWidth="1"/>
    <col min="3336" max="3336" width="9.140625" style="31"/>
    <col min="3337" max="3337" width="14.5703125" style="31" customWidth="1"/>
    <col min="3338" max="3338" width="13.140625" style="31" bestFit="1" customWidth="1"/>
    <col min="3339" max="3339" width="10.85546875" style="31" customWidth="1"/>
    <col min="3340" max="3340" width="11.7109375" style="31" bestFit="1" customWidth="1"/>
    <col min="3341" max="3341" width="13.140625" style="31" bestFit="1" customWidth="1"/>
    <col min="3342" max="3342" width="13.140625" style="31" customWidth="1"/>
    <col min="3343" max="3343" width="10.85546875" style="31" customWidth="1"/>
    <col min="3344" max="3344" width="10" style="31" customWidth="1"/>
    <col min="3345" max="3345" width="14.42578125" style="31" bestFit="1" customWidth="1"/>
    <col min="3346" max="3346" width="10.7109375" style="31" customWidth="1"/>
    <col min="3347" max="3347" width="9.140625" style="31"/>
    <col min="3348" max="3348" width="13.140625" style="31" customWidth="1"/>
    <col min="3349" max="3349" width="10.5703125" style="31" customWidth="1"/>
    <col min="3350" max="3350" width="10.140625" style="31" customWidth="1"/>
    <col min="3351" max="3584" width="9.140625" style="31"/>
    <col min="3585" max="3585" width="14" style="31" customWidth="1"/>
    <col min="3586" max="3586" width="11.28515625" style="31" customWidth="1"/>
    <col min="3587" max="3587" width="11.140625" style="31" customWidth="1"/>
    <col min="3588" max="3588" width="9.140625" style="31"/>
    <col min="3589" max="3589" width="13.140625" style="31" customWidth="1"/>
    <col min="3590" max="3590" width="9.5703125" style="31" bestFit="1" customWidth="1"/>
    <col min="3591" max="3591" width="10" style="31" customWidth="1"/>
    <col min="3592" max="3592" width="9.140625" style="31"/>
    <col min="3593" max="3593" width="14.5703125" style="31" customWidth="1"/>
    <col min="3594" max="3594" width="13.140625" style="31" bestFit="1" customWidth="1"/>
    <col min="3595" max="3595" width="10.85546875" style="31" customWidth="1"/>
    <col min="3596" max="3596" width="11.7109375" style="31" bestFit="1" customWidth="1"/>
    <col min="3597" max="3597" width="13.140625" style="31" bestFit="1" customWidth="1"/>
    <col min="3598" max="3598" width="13.140625" style="31" customWidth="1"/>
    <col min="3599" max="3599" width="10.85546875" style="31" customWidth="1"/>
    <col min="3600" max="3600" width="10" style="31" customWidth="1"/>
    <col min="3601" max="3601" width="14.42578125" style="31" bestFit="1" customWidth="1"/>
    <col min="3602" max="3602" width="10.7109375" style="31" customWidth="1"/>
    <col min="3603" max="3603" width="9.140625" style="31"/>
    <col min="3604" max="3604" width="13.140625" style="31" customWidth="1"/>
    <col min="3605" max="3605" width="10.5703125" style="31" customWidth="1"/>
    <col min="3606" max="3606" width="10.140625" style="31" customWidth="1"/>
    <col min="3607" max="3840" width="9.140625" style="31"/>
    <col min="3841" max="3841" width="14" style="31" customWidth="1"/>
    <col min="3842" max="3842" width="11.28515625" style="31" customWidth="1"/>
    <col min="3843" max="3843" width="11.140625" style="31" customWidth="1"/>
    <col min="3844" max="3844" width="9.140625" style="31"/>
    <col min="3845" max="3845" width="13.140625" style="31" customWidth="1"/>
    <col min="3846" max="3846" width="9.5703125" style="31" bestFit="1" customWidth="1"/>
    <col min="3847" max="3847" width="10" style="31" customWidth="1"/>
    <col min="3848" max="3848" width="9.140625" style="31"/>
    <col min="3849" max="3849" width="14.5703125" style="31" customWidth="1"/>
    <col min="3850" max="3850" width="13.140625" style="31" bestFit="1" customWidth="1"/>
    <col min="3851" max="3851" width="10.85546875" style="31" customWidth="1"/>
    <col min="3852" max="3852" width="11.7109375" style="31" bestFit="1" customWidth="1"/>
    <col min="3853" max="3853" width="13.140625" style="31" bestFit="1" customWidth="1"/>
    <col min="3854" max="3854" width="13.140625" style="31" customWidth="1"/>
    <col min="3855" max="3855" width="10.85546875" style="31" customWidth="1"/>
    <col min="3856" max="3856" width="10" style="31" customWidth="1"/>
    <col min="3857" max="3857" width="14.42578125" style="31" bestFit="1" customWidth="1"/>
    <col min="3858" max="3858" width="10.7109375" style="31" customWidth="1"/>
    <col min="3859" max="3859" width="9.140625" style="31"/>
    <col min="3860" max="3860" width="13.140625" style="31" customWidth="1"/>
    <col min="3861" max="3861" width="10.5703125" style="31" customWidth="1"/>
    <col min="3862" max="3862" width="10.140625" style="31" customWidth="1"/>
    <col min="3863" max="4096" width="9.140625" style="31"/>
    <col min="4097" max="4097" width="14" style="31" customWidth="1"/>
    <col min="4098" max="4098" width="11.28515625" style="31" customWidth="1"/>
    <col min="4099" max="4099" width="11.140625" style="31" customWidth="1"/>
    <col min="4100" max="4100" width="9.140625" style="31"/>
    <col min="4101" max="4101" width="13.140625" style="31" customWidth="1"/>
    <col min="4102" max="4102" width="9.5703125" style="31" bestFit="1" customWidth="1"/>
    <col min="4103" max="4103" width="10" style="31" customWidth="1"/>
    <col min="4104" max="4104" width="9.140625" style="31"/>
    <col min="4105" max="4105" width="14.5703125" style="31" customWidth="1"/>
    <col min="4106" max="4106" width="13.140625" style="31" bestFit="1" customWidth="1"/>
    <col min="4107" max="4107" width="10.85546875" style="31" customWidth="1"/>
    <col min="4108" max="4108" width="11.7109375" style="31" bestFit="1" customWidth="1"/>
    <col min="4109" max="4109" width="13.140625" style="31" bestFit="1" customWidth="1"/>
    <col min="4110" max="4110" width="13.140625" style="31" customWidth="1"/>
    <col min="4111" max="4111" width="10.85546875" style="31" customWidth="1"/>
    <col min="4112" max="4112" width="10" style="31" customWidth="1"/>
    <col min="4113" max="4113" width="14.42578125" style="31" bestFit="1" customWidth="1"/>
    <col min="4114" max="4114" width="10.7109375" style="31" customWidth="1"/>
    <col min="4115" max="4115" width="9.140625" style="31"/>
    <col min="4116" max="4116" width="13.140625" style="31" customWidth="1"/>
    <col min="4117" max="4117" width="10.5703125" style="31" customWidth="1"/>
    <col min="4118" max="4118" width="10.140625" style="31" customWidth="1"/>
    <col min="4119" max="4352" width="9.140625" style="31"/>
    <col min="4353" max="4353" width="14" style="31" customWidth="1"/>
    <col min="4354" max="4354" width="11.28515625" style="31" customWidth="1"/>
    <col min="4355" max="4355" width="11.140625" style="31" customWidth="1"/>
    <col min="4356" max="4356" width="9.140625" style="31"/>
    <col min="4357" max="4357" width="13.140625" style="31" customWidth="1"/>
    <col min="4358" max="4358" width="9.5703125" style="31" bestFit="1" customWidth="1"/>
    <col min="4359" max="4359" width="10" style="31" customWidth="1"/>
    <col min="4360" max="4360" width="9.140625" style="31"/>
    <col min="4361" max="4361" width="14.5703125" style="31" customWidth="1"/>
    <col min="4362" max="4362" width="13.140625" style="31" bestFit="1" customWidth="1"/>
    <col min="4363" max="4363" width="10.85546875" style="31" customWidth="1"/>
    <col min="4364" max="4364" width="11.7109375" style="31" bestFit="1" customWidth="1"/>
    <col min="4365" max="4365" width="13.140625" style="31" bestFit="1" customWidth="1"/>
    <col min="4366" max="4366" width="13.140625" style="31" customWidth="1"/>
    <col min="4367" max="4367" width="10.85546875" style="31" customWidth="1"/>
    <col min="4368" max="4368" width="10" style="31" customWidth="1"/>
    <col min="4369" max="4369" width="14.42578125" style="31" bestFit="1" customWidth="1"/>
    <col min="4370" max="4370" width="10.7109375" style="31" customWidth="1"/>
    <col min="4371" max="4371" width="9.140625" style="31"/>
    <col min="4372" max="4372" width="13.140625" style="31" customWidth="1"/>
    <col min="4373" max="4373" width="10.5703125" style="31" customWidth="1"/>
    <col min="4374" max="4374" width="10.140625" style="31" customWidth="1"/>
    <col min="4375" max="4608" width="9.140625" style="31"/>
    <col min="4609" max="4609" width="14" style="31" customWidth="1"/>
    <col min="4610" max="4610" width="11.28515625" style="31" customWidth="1"/>
    <col min="4611" max="4611" width="11.140625" style="31" customWidth="1"/>
    <col min="4612" max="4612" width="9.140625" style="31"/>
    <col min="4613" max="4613" width="13.140625" style="31" customWidth="1"/>
    <col min="4614" max="4614" width="9.5703125" style="31" bestFit="1" customWidth="1"/>
    <col min="4615" max="4615" width="10" style="31" customWidth="1"/>
    <col min="4616" max="4616" width="9.140625" style="31"/>
    <col min="4617" max="4617" width="14.5703125" style="31" customWidth="1"/>
    <col min="4618" max="4618" width="13.140625" style="31" bestFit="1" customWidth="1"/>
    <col min="4619" max="4619" width="10.85546875" style="31" customWidth="1"/>
    <col min="4620" max="4620" width="11.7109375" style="31" bestFit="1" customWidth="1"/>
    <col min="4621" max="4621" width="13.140625" style="31" bestFit="1" customWidth="1"/>
    <col min="4622" max="4622" width="13.140625" style="31" customWidth="1"/>
    <col min="4623" max="4623" width="10.85546875" style="31" customWidth="1"/>
    <col min="4624" max="4624" width="10" style="31" customWidth="1"/>
    <col min="4625" max="4625" width="14.42578125" style="31" bestFit="1" customWidth="1"/>
    <col min="4626" max="4626" width="10.7109375" style="31" customWidth="1"/>
    <col min="4627" max="4627" width="9.140625" style="31"/>
    <col min="4628" max="4628" width="13.140625" style="31" customWidth="1"/>
    <col min="4629" max="4629" width="10.5703125" style="31" customWidth="1"/>
    <col min="4630" max="4630" width="10.140625" style="31" customWidth="1"/>
    <col min="4631" max="4864" width="9.140625" style="31"/>
    <col min="4865" max="4865" width="14" style="31" customWidth="1"/>
    <col min="4866" max="4866" width="11.28515625" style="31" customWidth="1"/>
    <col min="4867" max="4867" width="11.140625" style="31" customWidth="1"/>
    <col min="4868" max="4868" width="9.140625" style="31"/>
    <col min="4869" max="4869" width="13.140625" style="31" customWidth="1"/>
    <col min="4870" max="4870" width="9.5703125" style="31" bestFit="1" customWidth="1"/>
    <col min="4871" max="4871" width="10" style="31" customWidth="1"/>
    <col min="4872" max="4872" width="9.140625" style="31"/>
    <col min="4873" max="4873" width="14.5703125" style="31" customWidth="1"/>
    <col min="4874" max="4874" width="13.140625" style="31" bestFit="1" customWidth="1"/>
    <col min="4875" max="4875" width="10.85546875" style="31" customWidth="1"/>
    <col min="4876" max="4876" width="11.7109375" style="31" bestFit="1" customWidth="1"/>
    <col min="4877" max="4877" width="13.140625" style="31" bestFit="1" customWidth="1"/>
    <col min="4878" max="4878" width="13.140625" style="31" customWidth="1"/>
    <col min="4879" max="4879" width="10.85546875" style="31" customWidth="1"/>
    <col min="4880" max="4880" width="10" style="31" customWidth="1"/>
    <col min="4881" max="4881" width="14.42578125" style="31" bestFit="1" customWidth="1"/>
    <col min="4882" max="4882" width="10.7109375" style="31" customWidth="1"/>
    <col min="4883" max="4883" width="9.140625" style="31"/>
    <col min="4884" max="4884" width="13.140625" style="31" customWidth="1"/>
    <col min="4885" max="4885" width="10.5703125" style="31" customWidth="1"/>
    <col min="4886" max="4886" width="10.140625" style="31" customWidth="1"/>
    <col min="4887" max="5120" width="9.140625" style="31"/>
    <col min="5121" max="5121" width="14" style="31" customWidth="1"/>
    <col min="5122" max="5122" width="11.28515625" style="31" customWidth="1"/>
    <col min="5123" max="5123" width="11.140625" style="31" customWidth="1"/>
    <col min="5124" max="5124" width="9.140625" style="31"/>
    <col min="5125" max="5125" width="13.140625" style="31" customWidth="1"/>
    <col min="5126" max="5126" width="9.5703125" style="31" bestFit="1" customWidth="1"/>
    <col min="5127" max="5127" width="10" style="31" customWidth="1"/>
    <col min="5128" max="5128" width="9.140625" style="31"/>
    <col min="5129" max="5129" width="14.5703125" style="31" customWidth="1"/>
    <col min="5130" max="5130" width="13.140625" style="31" bestFit="1" customWidth="1"/>
    <col min="5131" max="5131" width="10.85546875" style="31" customWidth="1"/>
    <col min="5132" max="5132" width="11.7109375" style="31" bestFit="1" customWidth="1"/>
    <col min="5133" max="5133" width="13.140625" style="31" bestFit="1" customWidth="1"/>
    <col min="5134" max="5134" width="13.140625" style="31" customWidth="1"/>
    <col min="5135" max="5135" width="10.85546875" style="31" customWidth="1"/>
    <col min="5136" max="5136" width="10" style="31" customWidth="1"/>
    <col min="5137" max="5137" width="14.42578125" style="31" bestFit="1" customWidth="1"/>
    <col min="5138" max="5138" width="10.7109375" style="31" customWidth="1"/>
    <col min="5139" max="5139" width="9.140625" style="31"/>
    <col min="5140" max="5140" width="13.140625" style="31" customWidth="1"/>
    <col min="5141" max="5141" width="10.5703125" style="31" customWidth="1"/>
    <col min="5142" max="5142" width="10.140625" style="31" customWidth="1"/>
    <col min="5143" max="5376" width="9.140625" style="31"/>
    <col min="5377" max="5377" width="14" style="31" customWidth="1"/>
    <col min="5378" max="5378" width="11.28515625" style="31" customWidth="1"/>
    <col min="5379" max="5379" width="11.140625" style="31" customWidth="1"/>
    <col min="5380" max="5380" width="9.140625" style="31"/>
    <col min="5381" max="5381" width="13.140625" style="31" customWidth="1"/>
    <col min="5382" max="5382" width="9.5703125" style="31" bestFit="1" customWidth="1"/>
    <col min="5383" max="5383" width="10" style="31" customWidth="1"/>
    <col min="5384" max="5384" width="9.140625" style="31"/>
    <col min="5385" max="5385" width="14.5703125" style="31" customWidth="1"/>
    <col min="5386" max="5386" width="13.140625" style="31" bestFit="1" customWidth="1"/>
    <col min="5387" max="5387" width="10.85546875" style="31" customWidth="1"/>
    <col min="5388" max="5388" width="11.7109375" style="31" bestFit="1" customWidth="1"/>
    <col min="5389" max="5389" width="13.140625" style="31" bestFit="1" customWidth="1"/>
    <col min="5390" max="5390" width="13.140625" style="31" customWidth="1"/>
    <col min="5391" max="5391" width="10.85546875" style="31" customWidth="1"/>
    <col min="5392" max="5392" width="10" style="31" customWidth="1"/>
    <col min="5393" max="5393" width="14.42578125" style="31" bestFit="1" customWidth="1"/>
    <col min="5394" max="5394" width="10.7109375" style="31" customWidth="1"/>
    <col min="5395" max="5395" width="9.140625" style="31"/>
    <col min="5396" max="5396" width="13.140625" style="31" customWidth="1"/>
    <col min="5397" max="5397" width="10.5703125" style="31" customWidth="1"/>
    <col min="5398" max="5398" width="10.140625" style="31" customWidth="1"/>
    <col min="5399" max="5632" width="9.140625" style="31"/>
    <col min="5633" max="5633" width="14" style="31" customWidth="1"/>
    <col min="5634" max="5634" width="11.28515625" style="31" customWidth="1"/>
    <col min="5635" max="5635" width="11.140625" style="31" customWidth="1"/>
    <col min="5636" max="5636" width="9.140625" style="31"/>
    <col min="5637" max="5637" width="13.140625" style="31" customWidth="1"/>
    <col min="5638" max="5638" width="9.5703125" style="31" bestFit="1" customWidth="1"/>
    <col min="5639" max="5639" width="10" style="31" customWidth="1"/>
    <col min="5640" max="5640" width="9.140625" style="31"/>
    <col min="5641" max="5641" width="14.5703125" style="31" customWidth="1"/>
    <col min="5642" max="5642" width="13.140625" style="31" bestFit="1" customWidth="1"/>
    <col min="5643" max="5643" width="10.85546875" style="31" customWidth="1"/>
    <col min="5644" max="5644" width="11.7109375" style="31" bestFit="1" customWidth="1"/>
    <col min="5645" max="5645" width="13.140625" style="31" bestFit="1" customWidth="1"/>
    <col min="5646" max="5646" width="13.140625" style="31" customWidth="1"/>
    <col min="5647" max="5647" width="10.85546875" style="31" customWidth="1"/>
    <col min="5648" max="5648" width="10" style="31" customWidth="1"/>
    <col min="5649" max="5649" width="14.42578125" style="31" bestFit="1" customWidth="1"/>
    <col min="5650" max="5650" width="10.7109375" style="31" customWidth="1"/>
    <col min="5651" max="5651" width="9.140625" style="31"/>
    <col min="5652" max="5652" width="13.140625" style="31" customWidth="1"/>
    <col min="5653" max="5653" width="10.5703125" style="31" customWidth="1"/>
    <col min="5654" max="5654" width="10.140625" style="31" customWidth="1"/>
    <col min="5655" max="5888" width="9.140625" style="31"/>
    <col min="5889" max="5889" width="14" style="31" customWidth="1"/>
    <col min="5890" max="5890" width="11.28515625" style="31" customWidth="1"/>
    <col min="5891" max="5891" width="11.140625" style="31" customWidth="1"/>
    <col min="5892" max="5892" width="9.140625" style="31"/>
    <col min="5893" max="5893" width="13.140625" style="31" customWidth="1"/>
    <col min="5894" max="5894" width="9.5703125" style="31" bestFit="1" customWidth="1"/>
    <col min="5895" max="5895" width="10" style="31" customWidth="1"/>
    <col min="5896" max="5896" width="9.140625" style="31"/>
    <col min="5897" max="5897" width="14.5703125" style="31" customWidth="1"/>
    <col min="5898" max="5898" width="13.140625" style="31" bestFit="1" customWidth="1"/>
    <col min="5899" max="5899" width="10.85546875" style="31" customWidth="1"/>
    <col min="5900" max="5900" width="11.7109375" style="31" bestFit="1" customWidth="1"/>
    <col min="5901" max="5901" width="13.140625" style="31" bestFit="1" customWidth="1"/>
    <col min="5902" max="5902" width="13.140625" style="31" customWidth="1"/>
    <col min="5903" max="5903" width="10.85546875" style="31" customWidth="1"/>
    <col min="5904" max="5904" width="10" style="31" customWidth="1"/>
    <col min="5905" max="5905" width="14.42578125" style="31" bestFit="1" customWidth="1"/>
    <col min="5906" max="5906" width="10.7109375" style="31" customWidth="1"/>
    <col min="5907" max="5907" width="9.140625" style="31"/>
    <col min="5908" max="5908" width="13.140625" style="31" customWidth="1"/>
    <col min="5909" max="5909" width="10.5703125" style="31" customWidth="1"/>
    <col min="5910" max="5910" width="10.140625" style="31" customWidth="1"/>
    <col min="5911" max="6144" width="9.140625" style="31"/>
    <col min="6145" max="6145" width="14" style="31" customWidth="1"/>
    <col min="6146" max="6146" width="11.28515625" style="31" customWidth="1"/>
    <col min="6147" max="6147" width="11.140625" style="31" customWidth="1"/>
    <col min="6148" max="6148" width="9.140625" style="31"/>
    <col min="6149" max="6149" width="13.140625" style="31" customWidth="1"/>
    <col min="6150" max="6150" width="9.5703125" style="31" bestFit="1" customWidth="1"/>
    <col min="6151" max="6151" width="10" style="31" customWidth="1"/>
    <col min="6152" max="6152" width="9.140625" style="31"/>
    <col min="6153" max="6153" width="14.5703125" style="31" customWidth="1"/>
    <col min="6154" max="6154" width="13.140625" style="31" bestFit="1" customWidth="1"/>
    <col min="6155" max="6155" width="10.85546875" style="31" customWidth="1"/>
    <col min="6156" max="6156" width="11.7109375" style="31" bestFit="1" customWidth="1"/>
    <col min="6157" max="6157" width="13.140625" style="31" bestFit="1" customWidth="1"/>
    <col min="6158" max="6158" width="13.140625" style="31" customWidth="1"/>
    <col min="6159" max="6159" width="10.85546875" style="31" customWidth="1"/>
    <col min="6160" max="6160" width="10" style="31" customWidth="1"/>
    <col min="6161" max="6161" width="14.42578125" style="31" bestFit="1" customWidth="1"/>
    <col min="6162" max="6162" width="10.7109375" style="31" customWidth="1"/>
    <col min="6163" max="6163" width="9.140625" style="31"/>
    <col min="6164" max="6164" width="13.140625" style="31" customWidth="1"/>
    <col min="6165" max="6165" width="10.5703125" style="31" customWidth="1"/>
    <col min="6166" max="6166" width="10.140625" style="31" customWidth="1"/>
    <col min="6167" max="6400" width="9.140625" style="31"/>
    <col min="6401" max="6401" width="14" style="31" customWidth="1"/>
    <col min="6402" max="6402" width="11.28515625" style="31" customWidth="1"/>
    <col min="6403" max="6403" width="11.140625" style="31" customWidth="1"/>
    <col min="6404" max="6404" width="9.140625" style="31"/>
    <col min="6405" max="6405" width="13.140625" style="31" customWidth="1"/>
    <col min="6406" max="6406" width="9.5703125" style="31" bestFit="1" customWidth="1"/>
    <col min="6407" max="6407" width="10" style="31" customWidth="1"/>
    <col min="6408" max="6408" width="9.140625" style="31"/>
    <col min="6409" max="6409" width="14.5703125" style="31" customWidth="1"/>
    <col min="6410" max="6410" width="13.140625" style="31" bestFit="1" customWidth="1"/>
    <col min="6411" max="6411" width="10.85546875" style="31" customWidth="1"/>
    <col min="6412" max="6412" width="11.7109375" style="31" bestFit="1" customWidth="1"/>
    <col min="6413" max="6413" width="13.140625" style="31" bestFit="1" customWidth="1"/>
    <col min="6414" max="6414" width="13.140625" style="31" customWidth="1"/>
    <col min="6415" max="6415" width="10.85546875" style="31" customWidth="1"/>
    <col min="6416" max="6416" width="10" style="31" customWidth="1"/>
    <col min="6417" max="6417" width="14.42578125" style="31" bestFit="1" customWidth="1"/>
    <col min="6418" max="6418" width="10.7109375" style="31" customWidth="1"/>
    <col min="6419" max="6419" width="9.140625" style="31"/>
    <col min="6420" max="6420" width="13.140625" style="31" customWidth="1"/>
    <col min="6421" max="6421" width="10.5703125" style="31" customWidth="1"/>
    <col min="6422" max="6422" width="10.140625" style="31" customWidth="1"/>
    <col min="6423" max="6656" width="9.140625" style="31"/>
    <col min="6657" max="6657" width="14" style="31" customWidth="1"/>
    <col min="6658" max="6658" width="11.28515625" style="31" customWidth="1"/>
    <col min="6659" max="6659" width="11.140625" style="31" customWidth="1"/>
    <col min="6660" max="6660" width="9.140625" style="31"/>
    <col min="6661" max="6661" width="13.140625" style="31" customWidth="1"/>
    <col min="6662" max="6662" width="9.5703125" style="31" bestFit="1" customWidth="1"/>
    <col min="6663" max="6663" width="10" style="31" customWidth="1"/>
    <col min="6664" max="6664" width="9.140625" style="31"/>
    <col min="6665" max="6665" width="14.5703125" style="31" customWidth="1"/>
    <col min="6666" max="6666" width="13.140625" style="31" bestFit="1" customWidth="1"/>
    <col min="6667" max="6667" width="10.85546875" style="31" customWidth="1"/>
    <col min="6668" max="6668" width="11.7109375" style="31" bestFit="1" customWidth="1"/>
    <col min="6669" max="6669" width="13.140625" style="31" bestFit="1" customWidth="1"/>
    <col min="6670" max="6670" width="13.140625" style="31" customWidth="1"/>
    <col min="6671" max="6671" width="10.85546875" style="31" customWidth="1"/>
    <col min="6672" max="6672" width="10" style="31" customWidth="1"/>
    <col min="6673" max="6673" width="14.42578125" style="31" bestFit="1" customWidth="1"/>
    <col min="6674" max="6674" width="10.7109375" style="31" customWidth="1"/>
    <col min="6675" max="6675" width="9.140625" style="31"/>
    <col min="6676" max="6676" width="13.140625" style="31" customWidth="1"/>
    <col min="6677" max="6677" width="10.5703125" style="31" customWidth="1"/>
    <col min="6678" max="6678" width="10.140625" style="31" customWidth="1"/>
    <col min="6679" max="6912" width="9.140625" style="31"/>
    <col min="6913" max="6913" width="14" style="31" customWidth="1"/>
    <col min="6914" max="6914" width="11.28515625" style="31" customWidth="1"/>
    <col min="6915" max="6915" width="11.140625" style="31" customWidth="1"/>
    <col min="6916" max="6916" width="9.140625" style="31"/>
    <col min="6917" max="6917" width="13.140625" style="31" customWidth="1"/>
    <col min="6918" max="6918" width="9.5703125" style="31" bestFit="1" customWidth="1"/>
    <col min="6919" max="6919" width="10" style="31" customWidth="1"/>
    <col min="6920" max="6920" width="9.140625" style="31"/>
    <col min="6921" max="6921" width="14.5703125" style="31" customWidth="1"/>
    <col min="6922" max="6922" width="13.140625" style="31" bestFit="1" customWidth="1"/>
    <col min="6923" max="6923" width="10.85546875" style="31" customWidth="1"/>
    <col min="6924" max="6924" width="11.7109375" style="31" bestFit="1" customWidth="1"/>
    <col min="6925" max="6925" width="13.140625" style="31" bestFit="1" customWidth="1"/>
    <col min="6926" max="6926" width="13.140625" style="31" customWidth="1"/>
    <col min="6927" max="6927" width="10.85546875" style="31" customWidth="1"/>
    <col min="6928" max="6928" width="10" style="31" customWidth="1"/>
    <col min="6929" max="6929" width="14.42578125" style="31" bestFit="1" customWidth="1"/>
    <col min="6930" max="6930" width="10.7109375" style="31" customWidth="1"/>
    <col min="6931" max="6931" width="9.140625" style="31"/>
    <col min="6932" max="6932" width="13.140625" style="31" customWidth="1"/>
    <col min="6933" max="6933" width="10.5703125" style="31" customWidth="1"/>
    <col min="6934" max="6934" width="10.140625" style="31" customWidth="1"/>
    <col min="6935" max="7168" width="9.140625" style="31"/>
    <col min="7169" max="7169" width="14" style="31" customWidth="1"/>
    <col min="7170" max="7170" width="11.28515625" style="31" customWidth="1"/>
    <col min="7171" max="7171" width="11.140625" style="31" customWidth="1"/>
    <col min="7172" max="7172" width="9.140625" style="31"/>
    <col min="7173" max="7173" width="13.140625" style="31" customWidth="1"/>
    <col min="7174" max="7174" width="9.5703125" style="31" bestFit="1" customWidth="1"/>
    <col min="7175" max="7175" width="10" style="31" customWidth="1"/>
    <col min="7176" max="7176" width="9.140625" style="31"/>
    <col min="7177" max="7177" width="14.5703125" style="31" customWidth="1"/>
    <col min="7178" max="7178" width="13.140625" style="31" bestFit="1" customWidth="1"/>
    <col min="7179" max="7179" width="10.85546875" style="31" customWidth="1"/>
    <col min="7180" max="7180" width="11.7109375" style="31" bestFit="1" customWidth="1"/>
    <col min="7181" max="7181" width="13.140625" style="31" bestFit="1" customWidth="1"/>
    <col min="7182" max="7182" width="13.140625" style="31" customWidth="1"/>
    <col min="7183" max="7183" width="10.85546875" style="31" customWidth="1"/>
    <col min="7184" max="7184" width="10" style="31" customWidth="1"/>
    <col min="7185" max="7185" width="14.42578125" style="31" bestFit="1" customWidth="1"/>
    <col min="7186" max="7186" width="10.7109375" style="31" customWidth="1"/>
    <col min="7187" max="7187" width="9.140625" style="31"/>
    <col min="7188" max="7188" width="13.140625" style="31" customWidth="1"/>
    <col min="7189" max="7189" width="10.5703125" style="31" customWidth="1"/>
    <col min="7190" max="7190" width="10.140625" style="31" customWidth="1"/>
    <col min="7191" max="7424" width="9.140625" style="31"/>
    <col min="7425" max="7425" width="14" style="31" customWidth="1"/>
    <col min="7426" max="7426" width="11.28515625" style="31" customWidth="1"/>
    <col min="7427" max="7427" width="11.140625" style="31" customWidth="1"/>
    <col min="7428" max="7428" width="9.140625" style="31"/>
    <col min="7429" max="7429" width="13.140625" style="31" customWidth="1"/>
    <col min="7430" max="7430" width="9.5703125" style="31" bestFit="1" customWidth="1"/>
    <col min="7431" max="7431" width="10" style="31" customWidth="1"/>
    <col min="7432" max="7432" width="9.140625" style="31"/>
    <col min="7433" max="7433" width="14.5703125" style="31" customWidth="1"/>
    <col min="7434" max="7434" width="13.140625" style="31" bestFit="1" customWidth="1"/>
    <col min="7435" max="7435" width="10.85546875" style="31" customWidth="1"/>
    <col min="7436" max="7436" width="11.7109375" style="31" bestFit="1" customWidth="1"/>
    <col min="7437" max="7437" width="13.140625" style="31" bestFit="1" customWidth="1"/>
    <col min="7438" max="7438" width="13.140625" style="31" customWidth="1"/>
    <col min="7439" max="7439" width="10.85546875" style="31" customWidth="1"/>
    <col min="7440" max="7440" width="10" style="31" customWidth="1"/>
    <col min="7441" max="7441" width="14.42578125" style="31" bestFit="1" customWidth="1"/>
    <col min="7442" max="7442" width="10.7109375" style="31" customWidth="1"/>
    <col min="7443" max="7443" width="9.140625" style="31"/>
    <col min="7444" max="7444" width="13.140625" style="31" customWidth="1"/>
    <col min="7445" max="7445" width="10.5703125" style="31" customWidth="1"/>
    <col min="7446" max="7446" width="10.140625" style="31" customWidth="1"/>
    <col min="7447" max="7680" width="9.140625" style="31"/>
    <col min="7681" max="7681" width="14" style="31" customWidth="1"/>
    <col min="7682" max="7682" width="11.28515625" style="31" customWidth="1"/>
    <col min="7683" max="7683" width="11.140625" style="31" customWidth="1"/>
    <col min="7684" max="7684" width="9.140625" style="31"/>
    <col min="7685" max="7685" width="13.140625" style="31" customWidth="1"/>
    <col min="7686" max="7686" width="9.5703125" style="31" bestFit="1" customWidth="1"/>
    <col min="7687" max="7687" width="10" style="31" customWidth="1"/>
    <col min="7688" max="7688" width="9.140625" style="31"/>
    <col min="7689" max="7689" width="14.5703125" style="31" customWidth="1"/>
    <col min="7690" max="7690" width="13.140625" style="31" bestFit="1" customWidth="1"/>
    <col min="7691" max="7691" width="10.85546875" style="31" customWidth="1"/>
    <col min="7692" max="7692" width="11.7109375" style="31" bestFit="1" customWidth="1"/>
    <col min="7693" max="7693" width="13.140625" style="31" bestFit="1" customWidth="1"/>
    <col min="7694" max="7694" width="13.140625" style="31" customWidth="1"/>
    <col min="7695" max="7695" width="10.85546875" style="31" customWidth="1"/>
    <col min="7696" max="7696" width="10" style="31" customWidth="1"/>
    <col min="7697" max="7697" width="14.42578125" style="31" bestFit="1" customWidth="1"/>
    <col min="7698" max="7698" width="10.7109375" style="31" customWidth="1"/>
    <col min="7699" max="7699" width="9.140625" style="31"/>
    <col min="7700" max="7700" width="13.140625" style="31" customWidth="1"/>
    <col min="7701" max="7701" width="10.5703125" style="31" customWidth="1"/>
    <col min="7702" max="7702" width="10.140625" style="31" customWidth="1"/>
    <col min="7703" max="7936" width="9.140625" style="31"/>
    <col min="7937" max="7937" width="14" style="31" customWidth="1"/>
    <col min="7938" max="7938" width="11.28515625" style="31" customWidth="1"/>
    <col min="7939" max="7939" width="11.140625" style="31" customWidth="1"/>
    <col min="7940" max="7940" width="9.140625" style="31"/>
    <col min="7941" max="7941" width="13.140625" style="31" customWidth="1"/>
    <col min="7942" max="7942" width="9.5703125" style="31" bestFit="1" customWidth="1"/>
    <col min="7943" max="7943" width="10" style="31" customWidth="1"/>
    <col min="7944" max="7944" width="9.140625" style="31"/>
    <col min="7945" max="7945" width="14.5703125" style="31" customWidth="1"/>
    <col min="7946" max="7946" width="13.140625" style="31" bestFit="1" customWidth="1"/>
    <col min="7947" max="7947" width="10.85546875" style="31" customWidth="1"/>
    <col min="7948" max="7948" width="11.7109375" style="31" bestFit="1" customWidth="1"/>
    <col min="7949" max="7949" width="13.140625" style="31" bestFit="1" customWidth="1"/>
    <col min="7950" max="7950" width="13.140625" style="31" customWidth="1"/>
    <col min="7951" max="7951" width="10.85546875" style="31" customWidth="1"/>
    <col min="7952" max="7952" width="10" style="31" customWidth="1"/>
    <col min="7953" max="7953" width="14.42578125" style="31" bestFit="1" customWidth="1"/>
    <col min="7954" max="7954" width="10.7109375" style="31" customWidth="1"/>
    <col min="7955" max="7955" width="9.140625" style="31"/>
    <col min="7956" max="7956" width="13.140625" style="31" customWidth="1"/>
    <col min="7957" max="7957" width="10.5703125" style="31" customWidth="1"/>
    <col min="7958" max="7958" width="10.140625" style="31" customWidth="1"/>
    <col min="7959" max="8192" width="9.140625" style="31"/>
    <col min="8193" max="8193" width="14" style="31" customWidth="1"/>
    <col min="8194" max="8194" width="11.28515625" style="31" customWidth="1"/>
    <col min="8195" max="8195" width="11.140625" style="31" customWidth="1"/>
    <col min="8196" max="8196" width="9.140625" style="31"/>
    <col min="8197" max="8197" width="13.140625" style="31" customWidth="1"/>
    <col min="8198" max="8198" width="9.5703125" style="31" bestFit="1" customWidth="1"/>
    <col min="8199" max="8199" width="10" style="31" customWidth="1"/>
    <col min="8200" max="8200" width="9.140625" style="31"/>
    <col min="8201" max="8201" width="14.5703125" style="31" customWidth="1"/>
    <col min="8202" max="8202" width="13.140625" style="31" bestFit="1" customWidth="1"/>
    <col min="8203" max="8203" width="10.85546875" style="31" customWidth="1"/>
    <col min="8204" max="8204" width="11.7109375" style="31" bestFit="1" customWidth="1"/>
    <col min="8205" max="8205" width="13.140625" style="31" bestFit="1" customWidth="1"/>
    <col min="8206" max="8206" width="13.140625" style="31" customWidth="1"/>
    <col min="8207" max="8207" width="10.85546875" style="31" customWidth="1"/>
    <col min="8208" max="8208" width="10" style="31" customWidth="1"/>
    <col min="8209" max="8209" width="14.42578125" style="31" bestFit="1" customWidth="1"/>
    <col min="8210" max="8210" width="10.7109375" style="31" customWidth="1"/>
    <col min="8211" max="8211" width="9.140625" style="31"/>
    <col min="8212" max="8212" width="13.140625" style="31" customWidth="1"/>
    <col min="8213" max="8213" width="10.5703125" style="31" customWidth="1"/>
    <col min="8214" max="8214" width="10.140625" style="31" customWidth="1"/>
    <col min="8215" max="8448" width="9.140625" style="31"/>
    <col min="8449" max="8449" width="14" style="31" customWidth="1"/>
    <col min="8450" max="8450" width="11.28515625" style="31" customWidth="1"/>
    <col min="8451" max="8451" width="11.140625" style="31" customWidth="1"/>
    <col min="8452" max="8452" width="9.140625" style="31"/>
    <col min="8453" max="8453" width="13.140625" style="31" customWidth="1"/>
    <col min="8454" max="8454" width="9.5703125" style="31" bestFit="1" customWidth="1"/>
    <col min="8455" max="8455" width="10" style="31" customWidth="1"/>
    <col min="8456" max="8456" width="9.140625" style="31"/>
    <col min="8457" max="8457" width="14.5703125" style="31" customWidth="1"/>
    <col min="8458" max="8458" width="13.140625" style="31" bestFit="1" customWidth="1"/>
    <col min="8459" max="8459" width="10.85546875" style="31" customWidth="1"/>
    <col min="8460" max="8460" width="11.7109375" style="31" bestFit="1" customWidth="1"/>
    <col min="8461" max="8461" width="13.140625" style="31" bestFit="1" customWidth="1"/>
    <col min="8462" max="8462" width="13.140625" style="31" customWidth="1"/>
    <col min="8463" max="8463" width="10.85546875" style="31" customWidth="1"/>
    <col min="8464" max="8464" width="10" style="31" customWidth="1"/>
    <col min="8465" max="8465" width="14.42578125" style="31" bestFit="1" customWidth="1"/>
    <col min="8466" max="8466" width="10.7109375" style="31" customWidth="1"/>
    <col min="8467" max="8467" width="9.140625" style="31"/>
    <col min="8468" max="8468" width="13.140625" style="31" customWidth="1"/>
    <col min="8469" max="8469" width="10.5703125" style="31" customWidth="1"/>
    <col min="8470" max="8470" width="10.140625" style="31" customWidth="1"/>
    <col min="8471" max="8704" width="9.140625" style="31"/>
    <col min="8705" max="8705" width="14" style="31" customWidth="1"/>
    <col min="8706" max="8706" width="11.28515625" style="31" customWidth="1"/>
    <col min="8707" max="8707" width="11.140625" style="31" customWidth="1"/>
    <col min="8708" max="8708" width="9.140625" style="31"/>
    <col min="8709" max="8709" width="13.140625" style="31" customWidth="1"/>
    <col min="8710" max="8710" width="9.5703125" style="31" bestFit="1" customWidth="1"/>
    <col min="8711" max="8711" width="10" style="31" customWidth="1"/>
    <col min="8712" max="8712" width="9.140625" style="31"/>
    <col min="8713" max="8713" width="14.5703125" style="31" customWidth="1"/>
    <col min="8714" max="8714" width="13.140625" style="31" bestFit="1" customWidth="1"/>
    <col min="8715" max="8715" width="10.85546875" style="31" customWidth="1"/>
    <col min="8716" max="8716" width="11.7109375" style="31" bestFit="1" customWidth="1"/>
    <col min="8717" max="8717" width="13.140625" style="31" bestFit="1" customWidth="1"/>
    <col min="8718" max="8718" width="13.140625" style="31" customWidth="1"/>
    <col min="8719" max="8719" width="10.85546875" style="31" customWidth="1"/>
    <col min="8720" max="8720" width="10" style="31" customWidth="1"/>
    <col min="8721" max="8721" width="14.42578125" style="31" bestFit="1" customWidth="1"/>
    <col min="8722" max="8722" width="10.7109375" style="31" customWidth="1"/>
    <col min="8723" max="8723" width="9.140625" style="31"/>
    <col min="8724" max="8724" width="13.140625" style="31" customWidth="1"/>
    <col min="8725" max="8725" width="10.5703125" style="31" customWidth="1"/>
    <col min="8726" max="8726" width="10.140625" style="31" customWidth="1"/>
    <col min="8727" max="8960" width="9.140625" style="31"/>
    <col min="8961" max="8961" width="14" style="31" customWidth="1"/>
    <col min="8962" max="8962" width="11.28515625" style="31" customWidth="1"/>
    <col min="8963" max="8963" width="11.140625" style="31" customWidth="1"/>
    <col min="8964" max="8964" width="9.140625" style="31"/>
    <col min="8965" max="8965" width="13.140625" style="31" customWidth="1"/>
    <col min="8966" max="8966" width="9.5703125" style="31" bestFit="1" customWidth="1"/>
    <col min="8967" max="8967" width="10" style="31" customWidth="1"/>
    <col min="8968" max="8968" width="9.140625" style="31"/>
    <col min="8969" max="8969" width="14.5703125" style="31" customWidth="1"/>
    <col min="8970" max="8970" width="13.140625" style="31" bestFit="1" customWidth="1"/>
    <col min="8971" max="8971" width="10.85546875" style="31" customWidth="1"/>
    <col min="8972" max="8972" width="11.7109375" style="31" bestFit="1" customWidth="1"/>
    <col min="8973" max="8973" width="13.140625" style="31" bestFit="1" customWidth="1"/>
    <col min="8974" max="8974" width="13.140625" style="31" customWidth="1"/>
    <col min="8975" max="8975" width="10.85546875" style="31" customWidth="1"/>
    <col min="8976" max="8976" width="10" style="31" customWidth="1"/>
    <col min="8977" max="8977" width="14.42578125" style="31" bestFit="1" customWidth="1"/>
    <col min="8978" max="8978" width="10.7109375" style="31" customWidth="1"/>
    <col min="8979" max="8979" width="9.140625" style="31"/>
    <col min="8980" max="8980" width="13.140625" style="31" customWidth="1"/>
    <col min="8981" max="8981" width="10.5703125" style="31" customWidth="1"/>
    <col min="8982" max="8982" width="10.140625" style="31" customWidth="1"/>
    <col min="8983" max="9216" width="9.140625" style="31"/>
    <col min="9217" max="9217" width="14" style="31" customWidth="1"/>
    <col min="9218" max="9218" width="11.28515625" style="31" customWidth="1"/>
    <col min="9219" max="9219" width="11.140625" style="31" customWidth="1"/>
    <col min="9220" max="9220" width="9.140625" style="31"/>
    <col min="9221" max="9221" width="13.140625" style="31" customWidth="1"/>
    <col min="9222" max="9222" width="9.5703125" style="31" bestFit="1" customWidth="1"/>
    <col min="9223" max="9223" width="10" style="31" customWidth="1"/>
    <col min="9224" max="9224" width="9.140625" style="31"/>
    <col min="9225" max="9225" width="14.5703125" style="31" customWidth="1"/>
    <col min="9226" max="9226" width="13.140625" style="31" bestFit="1" customWidth="1"/>
    <col min="9227" max="9227" width="10.85546875" style="31" customWidth="1"/>
    <col min="9228" max="9228" width="11.7109375" style="31" bestFit="1" customWidth="1"/>
    <col min="9229" max="9229" width="13.140625" style="31" bestFit="1" customWidth="1"/>
    <col min="9230" max="9230" width="13.140625" style="31" customWidth="1"/>
    <col min="9231" max="9231" width="10.85546875" style="31" customWidth="1"/>
    <col min="9232" max="9232" width="10" style="31" customWidth="1"/>
    <col min="9233" max="9233" width="14.42578125" style="31" bestFit="1" customWidth="1"/>
    <col min="9234" max="9234" width="10.7109375" style="31" customWidth="1"/>
    <col min="9235" max="9235" width="9.140625" style="31"/>
    <col min="9236" max="9236" width="13.140625" style="31" customWidth="1"/>
    <col min="9237" max="9237" width="10.5703125" style="31" customWidth="1"/>
    <col min="9238" max="9238" width="10.140625" style="31" customWidth="1"/>
    <col min="9239" max="9472" width="9.140625" style="31"/>
    <col min="9473" max="9473" width="14" style="31" customWidth="1"/>
    <col min="9474" max="9474" width="11.28515625" style="31" customWidth="1"/>
    <col min="9475" max="9475" width="11.140625" style="31" customWidth="1"/>
    <col min="9476" max="9476" width="9.140625" style="31"/>
    <col min="9477" max="9477" width="13.140625" style="31" customWidth="1"/>
    <col min="9478" max="9478" width="9.5703125" style="31" bestFit="1" customWidth="1"/>
    <col min="9479" max="9479" width="10" style="31" customWidth="1"/>
    <col min="9480" max="9480" width="9.140625" style="31"/>
    <col min="9481" max="9481" width="14.5703125" style="31" customWidth="1"/>
    <col min="9482" max="9482" width="13.140625" style="31" bestFit="1" customWidth="1"/>
    <col min="9483" max="9483" width="10.85546875" style="31" customWidth="1"/>
    <col min="9484" max="9484" width="11.7109375" style="31" bestFit="1" customWidth="1"/>
    <col min="9485" max="9485" width="13.140625" style="31" bestFit="1" customWidth="1"/>
    <col min="9486" max="9486" width="13.140625" style="31" customWidth="1"/>
    <col min="9487" max="9487" width="10.85546875" style="31" customWidth="1"/>
    <col min="9488" max="9488" width="10" style="31" customWidth="1"/>
    <col min="9489" max="9489" width="14.42578125" style="31" bestFit="1" customWidth="1"/>
    <col min="9490" max="9490" width="10.7109375" style="31" customWidth="1"/>
    <col min="9491" max="9491" width="9.140625" style="31"/>
    <col min="9492" max="9492" width="13.140625" style="31" customWidth="1"/>
    <col min="9493" max="9493" width="10.5703125" style="31" customWidth="1"/>
    <col min="9494" max="9494" width="10.140625" style="31" customWidth="1"/>
    <col min="9495" max="9728" width="9.140625" style="31"/>
    <col min="9729" max="9729" width="14" style="31" customWidth="1"/>
    <col min="9730" max="9730" width="11.28515625" style="31" customWidth="1"/>
    <col min="9731" max="9731" width="11.140625" style="31" customWidth="1"/>
    <col min="9732" max="9732" width="9.140625" style="31"/>
    <col min="9733" max="9733" width="13.140625" style="31" customWidth="1"/>
    <col min="9734" max="9734" width="9.5703125" style="31" bestFit="1" customWidth="1"/>
    <col min="9735" max="9735" width="10" style="31" customWidth="1"/>
    <col min="9736" max="9736" width="9.140625" style="31"/>
    <col min="9737" max="9737" width="14.5703125" style="31" customWidth="1"/>
    <col min="9738" max="9738" width="13.140625" style="31" bestFit="1" customWidth="1"/>
    <col min="9739" max="9739" width="10.85546875" style="31" customWidth="1"/>
    <col min="9740" max="9740" width="11.7109375" style="31" bestFit="1" customWidth="1"/>
    <col min="9741" max="9741" width="13.140625" style="31" bestFit="1" customWidth="1"/>
    <col min="9742" max="9742" width="13.140625" style="31" customWidth="1"/>
    <col min="9743" max="9743" width="10.85546875" style="31" customWidth="1"/>
    <col min="9744" max="9744" width="10" style="31" customWidth="1"/>
    <col min="9745" max="9745" width="14.42578125" style="31" bestFit="1" customWidth="1"/>
    <col min="9746" max="9746" width="10.7109375" style="31" customWidth="1"/>
    <col min="9747" max="9747" width="9.140625" style="31"/>
    <col min="9748" max="9748" width="13.140625" style="31" customWidth="1"/>
    <col min="9749" max="9749" width="10.5703125" style="31" customWidth="1"/>
    <col min="9750" max="9750" width="10.140625" style="31" customWidth="1"/>
    <col min="9751" max="9984" width="9.140625" style="31"/>
    <col min="9985" max="9985" width="14" style="31" customWidth="1"/>
    <col min="9986" max="9986" width="11.28515625" style="31" customWidth="1"/>
    <col min="9987" max="9987" width="11.140625" style="31" customWidth="1"/>
    <col min="9988" max="9988" width="9.140625" style="31"/>
    <col min="9989" max="9989" width="13.140625" style="31" customWidth="1"/>
    <col min="9990" max="9990" width="9.5703125" style="31" bestFit="1" customWidth="1"/>
    <col min="9991" max="9991" width="10" style="31" customWidth="1"/>
    <col min="9992" max="9992" width="9.140625" style="31"/>
    <col min="9993" max="9993" width="14.5703125" style="31" customWidth="1"/>
    <col min="9994" max="9994" width="13.140625" style="31" bestFit="1" customWidth="1"/>
    <col min="9995" max="9995" width="10.85546875" style="31" customWidth="1"/>
    <col min="9996" max="9996" width="11.7109375" style="31" bestFit="1" customWidth="1"/>
    <col min="9997" max="9997" width="13.140625" style="31" bestFit="1" customWidth="1"/>
    <col min="9998" max="9998" width="13.140625" style="31" customWidth="1"/>
    <col min="9999" max="9999" width="10.85546875" style="31" customWidth="1"/>
    <col min="10000" max="10000" width="10" style="31" customWidth="1"/>
    <col min="10001" max="10001" width="14.42578125" style="31" bestFit="1" customWidth="1"/>
    <col min="10002" max="10002" width="10.7109375" style="31" customWidth="1"/>
    <col min="10003" max="10003" width="9.140625" style="31"/>
    <col min="10004" max="10004" width="13.140625" style="31" customWidth="1"/>
    <col min="10005" max="10005" width="10.5703125" style="31" customWidth="1"/>
    <col min="10006" max="10006" width="10.140625" style="31" customWidth="1"/>
    <col min="10007" max="10240" width="9.140625" style="31"/>
    <col min="10241" max="10241" width="14" style="31" customWidth="1"/>
    <col min="10242" max="10242" width="11.28515625" style="31" customWidth="1"/>
    <col min="10243" max="10243" width="11.140625" style="31" customWidth="1"/>
    <col min="10244" max="10244" width="9.140625" style="31"/>
    <col min="10245" max="10245" width="13.140625" style="31" customWidth="1"/>
    <col min="10246" max="10246" width="9.5703125" style="31" bestFit="1" customWidth="1"/>
    <col min="10247" max="10247" width="10" style="31" customWidth="1"/>
    <col min="10248" max="10248" width="9.140625" style="31"/>
    <col min="10249" max="10249" width="14.5703125" style="31" customWidth="1"/>
    <col min="10250" max="10250" width="13.140625" style="31" bestFit="1" customWidth="1"/>
    <col min="10251" max="10251" width="10.85546875" style="31" customWidth="1"/>
    <col min="10252" max="10252" width="11.7109375" style="31" bestFit="1" customWidth="1"/>
    <col min="10253" max="10253" width="13.140625" style="31" bestFit="1" customWidth="1"/>
    <col min="10254" max="10254" width="13.140625" style="31" customWidth="1"/>
    <col min="10255" max="10255" width="10.85546875" style="31" customWidth="1"/>
    <col min="10256" max="10256" width="10" style="31" customWidth="1"/>
    <col min="10257" max="10257" width="14.42578125" style="31" bestFit="1" customWidth="1"/>
    <col min="10258" max="10258" width="10.7109375" style="31" customWidth="1"/>
    <col min="10259" max="10259" width="9.140625" style="31"/>
    <col min="10260" max="10260" width="13.140625" style="31" customWidth="1"/>
    <col min="10261" max="10261" width="10.5703125" style="31" customWidth="1"/>
    <col min="10262" max="10262" width="10.140625" style="31" customWidth="1"/>
    <col min="10263" max="10496" width="9.140625" style="31"/>
    <col min="10497" max="10497" width="14" style="31" customWidth="1"/>
    <col min="10498" max="10498" width="11.28515625" style="31" customWidth="1"/>
    <col min="10499" max="10499" width="11.140625" style="31" customWidth="1"/>
    <col min="10500" max="10500" width="9.140625" style="31"/>
    <col min="10501" max="10501" width="13.140625" style="31" customWidth="1"/>
    <col min="10502" max="10502" width="9.5703125" style="31" bestFit="1" customWidth="1"/>
    <col min="10503" max="10503" width="10" style="31" customWidth="1"/>
    <col min="10504" max="10504" width="9.140625" style="31"/>
    <col min="10505" max="10505" width="14.5703125" style="31" customWidth="1"/>
    <col min="10506" max="10506" width="13.140625" style="31" bestFit="1" customWidth="1"/>
    <col min="10507" max="10507" width="10.85546875" style="31" customWidth="1"/>
    <col min="10508" max="10508" width="11.7109375" style="31" bestFit="1" customWidth="1"/>
    <col min="10509" max="10509" width="13.140625" style="31" bestFit="1" customWidth="1"/>
    <col min="10510" max="10510" width="13.140625" style="31" customWidth="1"/>
    <col min="10511" max="10511" width="10.85546875" style="31" customWidth="1"/>
    <col min="10512" max="10512" width="10" style="31" customWidth="1"/>
    <col min="10513" max="10513" width="14.42578125" style="31" bestFit="1" customWidth="1"/>
    <col min="10514" max="10514" width="10.7109375" style="31" customWidth="1"/>
    <col min="10515" max="10515" width="9.140625" style="31"/>
    <col min="10516" max="10516" width="13.140625" style="31" customWidth="1"/>
    <col min="10517" max="10517" width="10.5703125" style="31" customWidth="1"/>
    <col min="10518" max="10518" width="10.140625" style="31" customWidth="1"/>
    <col min="10519" max="10752" width="9.140625" style="31"/>
    <col min="10753" max="10753" width="14" style="31" customWidth="1"/>
    <col min="10754" max="10754" width="11.28515625" style="31" customWidth="1"/>
    <col min="10755" max="10755" width="11.140625" style="31" customWidth="1"/>
    <col min="10756" max="10756" width="9.140625" style="31"/>
    <col min="10757" max="10757" width="13.140625" style="31" customWidth="1"/>
    <col min="10758" max="10758" width="9.5703125" style="31" bestFit="1" customWidth="1"/>
    <col min="10759" max="10759" width="10" style="31" customWidth="1"/>
    <col min="10760" max="10760" width="9.140625" style="31"/>
    <col min="10761" max="10761" width="14.5703125" style="31" customWidth="1"/>
    <col min="10762" max="10762" width="13.140625" style="31" bestFit="1" customWidth="1"/>
    <col min="10763" max="10763" width="10.85546875" style="31" customWidth="1"/>
    <col min="10764" max="10764" width="11.7109375" style="31" bestFit="1" customWidth="1"/>
    <col min="10765" max="10765" width="13.140625" style="31" bestFit="1" customWidth="1"/>
    <col min="10766" max="10766" width="13.140625" style="31" customWidth="1"/>
    <col min="10767" max="10767" width="10.85546875" style="31" customWidth="1"/>
    <col min="10768" max="10768" width="10" style="31" customWidth="1"/>
    <col min="10769" max="10769" width="14.42578125" style="31" bestFit="1" customWidth="1"/>
    <col min="10770" max="10770" width="10.7109375" style="31" customWidth="1"/>
    <col min="10771" max="10771" width="9.140625" style="31"/>
    <col min="10772" max="10772" width="13.140625" style="31" customWidth="1"/>
    <col min="10773" max="10773" width="10.5703125" style="31" customWidth="1"/>
    <col min="10774" max="10774" width="10.140625" style="31" customWidth="1"/>
    <col min="10775" max="11008" width="9.140625" style="31"/>
    <col min="11009" max="11009" width="14" style="31" customWidth="1"/>
    <col min="11010" max="11010" width="11.28515625" style="31" customWidth="1"/>
    <col min="11011" max="11011" width="11.140625" style="31" customWidth="1"/>
    <col min="11012" max="11012" width="9.140625" style="31"/>
    <col min="11013" max="11013" width="13.140625" style="31" customWidth="1"/>
    <col min="11014" max="11014" width="9.5703125" style="31" bestFit="1" customWidth="1"/>
    <col min="11015" max="11015" width="10" style="31" customWidth="1"/>
    <col min="11016" max="11016" width="9.140625" style="31"/>
    <col min="11017" max="11017" width="14.5703125" style="31" customWidth="1"/>
    <col min="11018" max="11018" width="13.140625" style="31" bestFit="1" customWidth="1"/>
    <col min="11019" max="11019" width="10.85546875" style="31" customWidth="1"/>
    <col min="11020" max="11020" width="11.7109375" style="31" bestFit="1" customWidth="1"/>
    <col min="11021" max="11021" width="13.140625" style="31" bestFit="1" customWidth="1"/>
    <col min="11022" max="11022" width="13.140625" style="31" customWidth="1"/>
    <col min="11023" max="11023" width="10.85546875" style="31" customWidth="1"/>
    <col min="11024" max="11024" width="10" style="31" customWidth="1"/>
    <col min="11025" max="11025" width="14.42578125" style="31" bestFit="1" customWidth="1"/>
    <col min="11026" max="11026" width="10.7109375" style="31" customWidth="1"/>
    <col min="11027" max="11027" width="9.140625" style="31"/>
    <col min="11028" max="11028" width="13.140625" style="31" customWidth="1"/>
    <col min="11029" max="11029" width="10.5703125" style="31" customWidth="1"/>
    <col min="11030" max="11030" width="10.140625" style="31" customWidth="1"/>
    <col min="11031" max="11264" width="9.140625" style="31"/>
    <col min="11265" max="11265" width="14" style="31" customWidth="1"/>
    <col min="11266" max="11266" width="11.28515625" style="31" customWidth="1"/>
    <col min="11267" max="11267" width="11.140625" style="31" customWidth="1"/>
    <col min="11268" max="11268" width="9.140625" style="31"/>
    <col min="11269" max="11269" width="13.140625" style="31" customWidth="1"/>
    <col min="11270" max="11270" width="9.5703125" style="31" bestFit="1" customWidth="1"/>
    <col min="11271" max="11271" width="10" style="31" customWidth="1"/>
    <col min="11272" max="11272" width="9.140625" style="31"/>
    <col min="11273" max="11273" width="14.5703125" style="31" customWidth="1"/>
    <col min="11274" max="11274" width="13.140625" style="31" bestFit="1" customWidth="1"/>
    <col min="11275" max="11275" width="10.85546875" style="31" customWidth="1"/>
    <col min="11276" max="11276" width="11.7109375" style="31" bestFit="1" customWidth="1"/>
    <col min="11277" max="11277" width="13.140625" style="31" bestFit="1" customWidth="1"/>
    <col min="11278" max="11278" width="13.140625" style="31" customWidth="1"/>
    <col min="11279" max="11279" width="10.85546875" style="31" customWidth="1"/>
    <col min="11280" max="11280" width="10" style="31" customWidth="1"/>
    <col min="11281" max="11281" width="14.42578125" style="31" bestFit="1" customWidth="1"/>
    <col min="11282" max="11282" width="10.7109375" style="31" customWidth="1"/>
    <col min="11283" max="11283" width="9.140625" style="31"/>
    <col min="11284" max="11284" width="13.140625" style="31" customWidth="1"/>
    <col min="11285" max="11285" width="10.5703125" style="31" customWidth="1"/>
    <col min="11286" max="11286" width="10.140625" style="31" customWidth="1"/>
    <col min="11287" max="11520" width="9.140625" style="31"/>
    <col min="11521" max="11521" width="14" style="31" customWidth="1"/>
    <col min="11522" max="11522" width="11.28515625" style="31" customWidth="1"/>
    <col min="11523" max="11523" width="11.140625" style="31" customWidth="1"/>
    <col min="11524" max="11524" width="9.140625" style="31"/>
    <col min="11525" max="11525" width="13.140625" style="31" customWidth="1"/>
    <col min="11526" max="11526" width="9.5703125" style="31" bestFit="1" customWidth="1"/>
    <col min="11527" max="11527" width="10" style="31" customWidth="1"/>
    <col min="11528" max="11528" width="9.140625" style="31"/>
    <col min="11529" max="11529" width="14.5703125" style="31" customWidth="1"/>
    <col min="11530" max="11530" width="13.140625" style="31" bestFit="1" customWidth="1"/>
    <col min="11531" max="11531" width="10.85546875" style="31" customWidth="1"/>
    <col min="11532" max="11532" width="11.7109375" style="31" bestFit="1" customWidth="1"/>
    <col min="11533" max="11533" width="13.140625" style="31" bestFit="1" customWidth="1"/>
    <col min="11534" max="11534" width="13.140625" style="31" customWidth="1"/>
    <col min="11535" max="11535" width="10.85546875" style="31" customWidth="1"/>
    <col min="11536" max="11536" width="10" style="31" customWidth="1"/>
    <col min="11537" max="11537" width="14.42578125" style="31" bestFit="1" customWidth="1"/>
    <col min="11538" max="11538" width="10.7109375" style="31" customWidth="1"/>
    <col min="11539" max="11539" width="9.140625" style="31"/>
    <col min="11540" max="11540" width="13.140625" style="31" customWidth="1"/>
    <col min="11541" max="11541" width="10.5703125" style="31" customWidth="1"/>
    <col min="11542" max="11542" width="10.140625" style="31" customWidth="1"/>
    <col min="11543" max="11776" width="9.140625" style="31"/>
    <col min="11777" max="11777" width="14" style="31" customWidth="1"/>
    <col min="11778" max="11778" width="11.28515625" style="31" customWidth="1"/>
    <col min="11779" max="11779" width="11.140625" style="31" customWidth="1"/>
    <col min="11780" max="11780" width="9.140625" style="31"/>
    <col min="11781" max="11781" width="13.140625" style="31" customWidth="1"/>
    <col min="11782" max="11782" width="9.5703125" style="31" bestFit="1" customWidth="1"/>
    <col min="11783" max="11783" width="10" style="31" customWidth="1"/>
    <col min="11784" max="11784" width="9.140625" style="31"/>
    <col min="11785" max="11785" width="14.5703125" style="31" customWidth="1"/>
    <col min="11786" max="11786" width="13.140625" style="31" bestFit="1" customWidth="1"/>
    <col min="11787" max="11787" width="10.85546875" style="31" customWidth="1"/>
    <col min="11788" max="11788" width="11.7109375" style="31" bestFit="1" customWidth="1"/>
    <col min="11789" max="11789" width="13.140625" style="31" bestFit="1" customWidth="1"/>
    <col min="11790" max="11790" width="13.140625" style="31" customWidth="1"/>
    <col min="11791" max="11791" width="10.85546875" style="31" customWidth="1"/>
    <col min="11792" max="11792" width="10" style="31" customWidth="1"/>
    <col min="11793" max="11793" width="14.42578125" style="31" bestFit="1" customWidth="1"/>
    <col min="11794" max="11794" width="10.7109375" style="31" customWidth="1"/>
    <col min="11795" max="11795" width="9.140625" style="31"/>
    <col min="11796" max="11796" width="13.140625" style="31" customWidth="1"/>
    <col min="11797" max="11797" width="10.5703125" style="31" customWidth="1"/>
    <col min="11798" max="11798" width="10.140625" style="31" customWidth="1"/>
    <col min="11799" max="12032" width="9.140625" style="31"/>
    <col min="12033" max="12033" width="14" style="31" customWidth="1"/>
    <col min="12034" max="12034" width="11.28515625" style="31" customWidth="1"/>
    <col min="12035" max="12035" width="11.140625" style="31" customWidth="1"/>
    <col min="12036" max="12036" width="9.140625" style="31"/>
    <col min="12037" max="12037" width="13.140625" style="31" customWidth="1"/>
    <col min="12038" max="12038" width="9.5703125" style="31" bestFit="1" customWidth="1"/>
    <col min="12039" max="12039" width="10" style="31" customWidth="1"/>
    <col min="12040" max="12040" width="9.140625" style="31"/>
    <col min="12041" max="12041" width="14.5703125" style="31" customWidth="1"/>
    <col min="12042" max="12042" width="13.140625" style="31" bestFit="1" customWidth="1"/>
    <col min="12043" max="12043" width="10.85546875" style="31" customWidth="1"/>
    <col min="12044" max="12044" width="11.7109375" style="31" bestFit="1" customWidth="1"/>
    <col min="12045" max="12045" width="13.140625" style="31" bestFit="1" customWidth="1"/>
    <col min="12046" max="12046" width="13.140625" style="31" customWidth="1"/>
    <col min="12047" max="12047" width="10.85546875" style="31" customWidth="1"/>
    <col min="12048" max="12048" width="10" style="31" customWidth="1"/>
    <col min="12049" max="12049" width="14.42578125" style="31" bestFit="1" customWidth="1"/>
    <col min="12050" max="12050" width="10.7109375" style="31" customWidth="1"/>
    <col min="12051" max="12051" width="9.140625" style="31"/>
    <col min="12052" max="12052" width="13.140625" style="31" customWidth="1"/>
    <col min="12053" max="12053" width="10.5703125" style="31" customWidth="1"/>
    <col min="12054" max="12054" width="10.140625" style="31" customWidth="1"/>
    <col min="12055" max="12288" width="9.140625" style="31"/>
    <col min="12289" max="12289" width="14" style="31" customWidth="1"/>
    <col min="12290" max="12290" width="11.28515625" style="31" customWidth="1"/>
    <col min="12291" max="12291" width="11.140625" style="31" customWidth="1"/>
    <col min="12292" max="12292" width="9.140625" style="31"/>
    <col min="12293" max="12293" width="13.140625" style="31" customWidth="1"/>
    <col min="12294" max="12294" width="9.5703125" style="31" bestFit="1" customWidth="1"/>
    <col min="12295" max="12295" width="10" style="31" customWidth="1"/>
    <col min="12296" max="12296" width="9.140625" style="31"/>
    <col min="12297" max="12297" width="14.5703125" style="31" customWidth="1"/>
    <col min="12298" max="12298" width="13.140625" style="31" bestFit="1" customWidth="1"/>
    <col min="12299" max="12299" width="10.85546875" style="31" customWidth="1"/>
    <col min="12300" max="12300" width="11.7109375" style="31" bestFit="1" customWidth="1"/>
    <col min="12301" max="12301" width="13.140625" style="31" bestFit="1" customWidth="1"/>
    <col min="12302" max="12302" width="13.140625" style="31" customWidth="1"/>
    <col min="12303" max="12303" width="10.85546875" style="31" customWidth="1"/>
    <col min="12304" max="12304" width="10" style="31" customWidth="1"/>
    <col min="12305" max="12305" width="14.42578125" style="31" bestFit="1" customWidth="1"/>
    <col min="12306" max="12306" width="10.7109375" style="31" customWidth="1"/>
    <col min="12307" max="12307" width="9.140625" style="31"/>
    <col min="12308" max="12308" width="13.140625" style="31" customWidth="1"/>
    <col min="12309" max="12309" width="10.5703125" style="31" customWidth="1"/>
    <col min="12310" max="12310" width="10.140625" style="31" customWidth="1"/>
    <col min="12311" max="12544" width="9.140625" style="31"/>
    <col min="12545" max="12545" width="14" style="31" customWidth="1"/>
    <col min="12546" max="12546" width="11.28515625" style="31" customWidth="1"/>
    <col min="12547" max="12547" width="11.140625" style="31" customWidth="1"/>
    <col min="12548" max="12548" width="9.140625" style="31"/>
    <col min="12549" max="12549" width="13.140625" style="31" customWidth="1"/>
    <col min="12550" max="12550" width="9.5703125" style="31" bestFit="1" customWidth="1"/>
    <col min="12551" max="12551" width="10" style="31" customWidth="1"/>
    <col min="12552" max="12552" width="9.140625" style="31"/>
    <col min="12553" max="12553" width="14.5703125" style="31" customWidth="1"/>
    <col min="12554" max="12554" width="13.140625" style="31" bestFit="1" customWidth="1"/>
    <col min="12555" max="12555" width="10.85546875" style="31" customWidth="1"/>
    <col min="12556" max="12556" width="11.7109375" style="31" bestFit="1" customWidth="1"/>
    <col min="12557" max="12557" width="13.140625" style="31" bestFit="1" customWidth="1"/>
    <col min="12558" max="12558" width="13.140625" style="31" customWidth="1"/>
    <col min="12559" max="12559" width="10.85546875" style="31" customWidth="1"/>
    <col min="12560" max="12560" width="10" style="31" customWidth="1"/>
    <col min="12561" max="12561" width="14.42578125" style="31" bestFit="1" customWidth="1"/>
    <col min="12562" max="12562" width="10.7109375" style="31" customWidth="1"/>
    <col min="12563" max="12563" width="9.140625" style="31"/>
    <col min="12564" max="12564" width="13.140625" style="31" customWidth="1"/>
    <col min="12565" max="12565" width="10.5703125" style="31" customWidth="1"/>
    <col min="12566" max="12566" width="10.140625" style="31" customWidth="1"/>
    <col min="12567" max="12800" width="9.140625" style="31"/>
    <col min="12801" max="12801" width="14" style="31" customWidth="1"/>
    <col min="12802" max="12802" width="11.28515625" style="31" customWidth="1"/>
    <col min="12803" max="12803" width="11.140625" style="31" customWidth="1"/>
    <col min="12804" max="12804" width="9.140625" style="31"/>
    <col min="12805" max="12805" width="13.140625" style="31" customWidth="1"/>
    <col min="12806" max="12806" width="9.5703125" style="31" bestFit="1" customWidth="1"/>
    <col min="12807" max="12807" width="10" style="31" customWidth="1"/>
    <col min="12808" max="12808" width="9.140625" style="31"/>
    <col min="12809" max="12809" width="14.5703125" style="31" customWidth="1"/>
    <col min="12810" max="12810" width="13.140625" style="31" bestFit="1" customWidth="1"/>
    <col min="12811" max="12811" width="10.85546875" style="31" customWidth="1"/>
    <col min="12812" max="12812" width="11.7109375" style="31" bestFit="1" customWidth="1"/>
    <col min="12813" max="12813" width="13.140625" style="31" bestFit="1" customWidth="1"/>
    <col min="12814" max="12814" width="13.140625" style="31" customWidth="1"/>
    <col min="12815" max="12815" width="10.85546875" style="31" customWidth="1"/>
    <col min="12816" max="12816" width="10" style="31" customWidth="1"/>
    <col min="12817" max="12817" width="14.42578125" style="31" bestFit="1" customWidth="1"/>
    <col min="12818" max="12818" width="10.7109375" style="31" customWidth="1"/>
    <col min="12819" max="12819" width="9.140625" style="31"/>
    <col min="12820" max="12820" width="13.140625" style="31" customWidth="1"/>
    <col min="12821" max="12821" width="10.5703125" style="31" customWidth="1"/>
    <col min="12822" max="12822" width="10.140625" style="31" customWidth="1"/>
    <col min="12823" max="13056" width="9.140625" style="31"/>
    <col min="13057" max="13057" width="14" style="31" customWidth="1"/>
    <col min="13058" max="13058" width="11.28515625" style="31" customWidth="1"/>
    <col min="13059" max="13059" width="11.140625" style="31" customWidth="1"/>
    <col min="13060" max="13060" width="9.140625" style="31"/>
    <col min="13061" max="13061" width="13.140625" style="31" customWidth="1"/>
    <col min="13062" max="13062" width="9.5703125" style="31" bestFit="1" customWidth="1"/>
    <col min="13063" max="13063" width="10" style="31" customWidth="1"/>
    <col min="13064" max="13064" width="9.140625" style="31"/>
    <col min="13065" max="13065" width="14.5703125" style="31" customWidth="1"/>
    <col min="13066" max="13066" width="13.140625" style="31" bestFit="1" customWidth="1"/>
    <col min="13067" max="13067" width="10.85546875" style="31" customWidth="1"/>
    <col min="13068" max="13068" width="11.7109375" style="31" bestFit="1" customWidth="1"/>
    <col min="13069" max="13069" width="13.140625" style="31" bestFit="1" customWidth="1"/>
    <col min="13070" max="13070" width="13.140625" style="31" customWidth="1"/>
    <col min="13071" max="13071" width="10.85546875" style="31" customWidth="1"/>
    <col min="13072" max="13072" width="10" style="31" customWidth="1"/>
    <col min="13073" max="13073" width="14.42578125" style="31" bestFit="1" customWidth="1"/>
    <col min="13074" max="13074" width="10.7109375" style="31" customWidth="1"/>
    <col min="13075" max="13075" width="9.140625" style="31"/>
    <col min="13076" max="13076" width="13.140625" style="31" customWidth="1"/>
    <col min="13077" max="13077" width="10.5703125" style="31" customWidth="1"/>
    <col min="13078" max="13078" width="10.140625" style="31" customWidth="1"/>
    <col min="13079" max="13312" width="9.140625" style="31"/>
    <col min="13313" max="13313" width="14" style="31" customWidth="1"/>
    <col min="13314" max="13314" width="11.28515625" style="31" customWidth="1"/>
    <col min="13315" max="13315" width="11.140625" style="31" customWidth="1"/>
    <col min="13316" max="13316" width="9.140625" style="31"/>
    <col min="13317" max="13317" width="13.140625" style="31" customWidth="1"/>
    <col min="13318" max="13318" width="9.5703125" style="31" bestFit="1" customWidth="1"/>
    <col min="13319" max="13319" width="10" style="31" customWidth="1"/>
    <col min="13320" max="13320" width="9.140625" style="31"/>
    <col min="13321" max="13321" width="14.5703125" style="31" customWidth="1"/>
    <col min="13322" max="13322" width="13.140625" style="31" bestFit="1" customWidth="1"/>
    <col min="13323" max="13323" width="10.85546875" style="31" customWidth="1"/>
    <col min="13324" max="13324" width="11.7109375" style="31" bestFit="1" customWidth="1"/>
    <col min="13325" max="13325" width="13.140625" style="31" bestFit="1" customWidth="1"/>
    <col min="13326" max="13326" width="13.140625" style="31" customWidth="1"/>
    <col min="13327" max="13327" width="10.85546875" style="31" customWidth="1"/>
    <col min="13328" max="13328" width="10" style="31" customWidth="1"/>
    <col min="13329" max="13329" width="14.42578125" style="31" bestFit="1" customWidth="1"/>
    <col min="13330" max="13330" width="10.7109375" style="31" customWidth="1"/>
    <col min="13331" max="13331" width="9.140625" style="31"/>
    <col min="13332" max="13332" width="13.140625" style="31" customWidth="1"/>
    <col min="13333" max="13333" width="10.5703125" style="31" customWidth="1"/>
    <col min="13334" max="13334" width="10.140625" style="31" customWidth="1"/>
    <col min="13335" max="13568" width="9.140625" style="31"/>
    <col min="13569" max="13569" width="14" style="31" customWidth="1"/>
    <col min="13570" max="13570" width="11.28515625" style="31" customWidth="1"/>
    <col min="13571" max="13571" width="11.140625" style="31" customWidth="1"/>
    <col min="13572" max="13572" width="9.140625" style="31"/>
    <col min="13573" max="13573" width="13.140625" style="31" customWidth="1"/>
    <col min="13574" max="13574" width="9.5703125" style="31" bestFit="1" customWidth="1"/>
    <col min="13575" max="13575" width="10" style="31" customWidth="1"/>
    <col min="13576" max="13576" width="9.140625" style="31"/>
    <col min="13577" max="13577" width="14.5703125" style="31" customWidth="1"/>
    <col min="13578" max="13578" width="13.140625" style="31" bestFit="1" customWidth="1"/>
    <col min="13579" max="13579" width="10.85546875" style="31" customWidth="1"/>
    <col min="13580" max="13580" width="11.7109375" style="31" bestFit="1" customWidth="1"/>
    <col min="13581" max="13581" width="13.140625" style="31" bestFit="1" customWidth="1"/>
    <col min="13582" max="13582" width="13.140625" style="31" customWidth="1"/>
    <col min="13583" max="13583" width="10.85546875" style="31" customWidth="1"/>
    <col min="13584" max="13584" width="10" style="31" customWidth="1"/>
    <col min="13585" max="13585" width="14.42578125" style="31" bestFit="1" customWidth="1"/>
    <col min="13586" max="13586" width="10.7109375" style="31" customWidth="1"/>
    <col min="13587" max="13587" width="9.140625" style="31"/>
    <col min="13588" max="13588" width="13.140625" style="31" customWidth="1"/>
    <col min="13589" max="13589" width="10.5703125" style="31" customWidth="1"/>
    <col min="13590" max="13590" width="10.140625" style="31" customWidth="1"/>
    <col min="13591" max="13824" width="9.140625" style="31"/>
    <col min="13825" max="13825" width="14" style="31" customWidth="1"/>
    <col min="13826" max="13826" width="11.28515625" style="31" customWidth="1"/>
    <col min="13827" max="13827" width="11.140625" style="31" customWidth="1"/>
    <col min="13828" max="13828" width="9.140625" style="31"/>
    <col min="13829" max="13829" width="13.140625" style="31" customWidth="1"/>
    <col min="13830" max="13830" width="9.5703125" style="31" bestFit="1" customWidth="1"/>
    <col min="13831" max="13831" width="10" style="31" customWidth="1"/>
    <col min="13832" max="13832" width="9.140625" style="31"/>
    <col min="13833" max="13833" width="14.5703125" style="31" customWidth="1"/>
    <col min="13834" max="13834" width="13.140625" style="31" bestFit="1" customWidth="1"/>
    <col min="13835" max="13835" width="10.85546875" style="31" customWidth="1"/>
    <col min="13836" max="13836" width="11.7109375" style="31" bestFit="1" customWidth="1"/>
    <col min="13837" max="13837" width="13.140625" style="31" bestFit="1" customWidth="1"/>
    <col min="13838" max="13838" width="13.140625" style="31" customWidth="1"/>
    <col min="13839" max="13839" width="10.85546875" style="31" customWidth="1"/>
    <col min="13840" max="13840" width="10" style="31" customWidth="1"/>
    <col min="13841" max="13841" width="14.42578125" style="31" bestFit="1" customWidth="1"/>
    <col min="13842" max="13842" width="10.7109375" style="31" customWidth="1"/>
    <col min="13843" max="13843" width="9.140625" style="31"/>
    <col min="13844" max="13844" width="13.140625" style="31" customWidth="1"/>
    <col min="13845" max="13845" width="10.5703125" style="31" customWidth="1"/>
    <col min="13846" max="13846" width="10.140625" style="31" customWidth="1"/>
    <col min="13847" max="14080" width="9.140625" style="31"/>
    <col min="14081" max="14081" width="14" style="31" customWidth="1"/>
    <col min="14082" max="14082" width="11.28515625" style="31" customWidth="1"/>
    <col min="14083" max="14083" width="11.140625" style="31" customWidth="1"/>
    <col min="14084" max="14084" width="9.140625" style="31"/>
    <col min="14085" max="14085" width="13.140625" style="31" customWidth="1"/>
    <col min="14086" max="14086" width="9.5703125" style="31" bestFit="1" customWidth="1"/>
    <col min="14087" max="14087" width="10" style="31" customWidth="1"/>
    <col min="14088" max="14088" width="9.140625" style="31"/>
    <col min="14089" max="14089" width="14.5703125" style="31" customWidth="1"/>
    <col min="14090" max="14090" width="13.140625" style="31" bestFit="1" customWidth="1"/>
    <col min="14091" max="14091" width="10.85546875" style="31" customWidth="1"/>
    <col min="14092" max="14092" width="11.7109375" style="31" bestFit="1" customWidth="1"/>
    <col min="14093" max="14093" width="13.140625" style="31" bestFit="1" customWidth="1"/>
    <col min="14094" max="14094" width="13.140625" style="31" customWidth="1"/>
    <col min="14095" max="14095" width="10.85546875" style="31" customWidth="1"/>
    <col min="14096" max="14096" width="10" style="31" customWidth="1"/>
    <col min="14097" max="14097" width="14.42578125" style="31" bestFit="1" customWidth="1"/>
    <col min="14098" max="14098" width="10.7109375" style="31" customWidth="1"/>
    <col min="14099" max="14099" width="9.140625" style="31"/>
    <col min="14100" max="14100" width="13.140625" style="31" customWidth="1"/>
    <col min="14101" max="14101" width="10.5703125" style="31" customWidth="1"/>
    <col min="14102" max="14102" width="10.140625" style="31" customWidth="1"/>
    <col min="14103" max="14336" width="9.140625" style="31"/>
    <col min="14337" max="14337" width="14" style="31" customWidth="1"/>
    <col min="14338" max="14338" width="11.28515625" style="31" customWidth="1"/>
    <col min="14339" max="14339" width="11.140625" style="31" customWidth="1"/>
    <col min="14340" max="14340" width="9.140625" style="31"/>
    <col min="14341" max="14341" width="13.140625" style="31" customWidth="1"/>
    <col min="14342" max="14342" width="9.5703125" style="31" bestFit="1" customWidth="1"/>
    <col min="14343" max="14343" width="10" style="31" customWidth="1"/>
    <col min="14344" max="14344" width="9.140625" style="31"/>
    <col min="14345" max="14345" width="14.5703125" style="31" customWidth="1"/>
    <col min="14346" max="14346" width="13.140625" style="31" bestFit="1" customWidth="1"/>
    <col min="14347" max="14347" width="10.85546875" style="31" customWidth="1"/>
    <col min="14348" max="14348" width="11.7109375" style="31" bestFit="1" customWidth="1"/>
    <col min="14349" max="14349" width="13.140625" style="31" bestFit="1" customWidth="1"/>
    <col min="14350" max="14350" width="13.140625" style="31" customWidth="1"/>
    <col min="14351" max="14351" width="10.85546875" style="31" customWidth="1"/>
    <col min="14352" max="14352" width="10" style="31" customWidth="1"/>
    <col min="14353" max="14353" width="14.42578125" style="31" bestFit="1" customWidth="1"/>
    <col min="14354" max="14354" width="10.7109375" style="31" customWidth="1"/>
    <col min="14355" max="14355" width="9.140625" style="31"/>
    <col min="14356" max="14356" width="13.140625" style="31" customWidth="1"/>
    <col min="14357" max="14357" width="10.5703125" style="31" customWidth="1"/>
    <col min="14358" max="14358" width="10.140625" style="31" customWidth="1"/>
    <col min="14359" max="14592" width="9.140625" style="31"/>
    <col min="14593" max="14593" width="14" style="31" customWidth="1"/>
    <col min="14594" max="14594" width="11.28515625" style="31" customWidth="1"/>
    <col min="14595" max="14595" width="11.140625" style="31" customWidth="1"/>
    <col min="14596" max="14596" width="9.140625" style="31"/>
    <col min="14597" max="14597" width="13.140625" style="31" customWidth="1"/>
    <col min="14598" max="14598" width="9.5703125" style="31" bestFit="1" customWidth="1"/>
    <col min="14599" max="14599" width="10" style="31" customWidth="1"/>
    <col min="14600" max="14600" width="9.140625" style="31"/>
    <col min="14601" max="14601" width="14.5703125" style="31" customWidth="1"/>
    <col min="14602" max="14602" width="13.140625" style="31" bestFit="1" customWidth="1"/>
    <col min="14603" max="14603" width="10.85546875" style="31" customWidth="1"/>
    <col min="14604" max="14604" width="11.7109375" style="31" bestFit="1" customWidth="1"/>
    <col min="14605" max="14605" width="13.140625" style="31" bestFit="1" customWidth="1"/>
    <col min="14606" max="14606" width="13.140625" style="31" customWidth="1"/>
    <col min="14607" max="14607" width="10.85546875" style="31" customWidth="1"/>
    <col min="14608" max="14608" width="10" style="31" customWidth="1"/>
    <col min="14609" max="14609" width="14.42578125" style="31" bestFit="1" customWidth="1"/>
    <col min="14610" max="14610" width="10.7109375" style="31" customWidth="1"/>
    <col min="14611" max="14611" width="9.140625" style="31"/>
    <col min="14612" max="14612" width="13.140625" style="31" customWidth="1"/>
    <col min="14613" max="14613" width="10.5703125" style="31" customWidth="1"/>
    <col min="14614" max="14614" width="10.140625" style="31" customWidth="1"/>
    <col min="14615" max="14848" width="9.140625" style="31"/>
    <col min="14849" max="14849" width="14" style="31" customWidth="1"/>
    <col min="14850" max="14850" width="11.28515625" style="31" customWidth="1"/>
    <col min="14851" max="14851" width="11.140625" style="31" customWidth="1"/>
    <col min="14852" max="14852" width="9.140625" style="31"/>
    <col min="14853" max="14853" width="13.140625" style="31" customWidth="1"/>
    <col min="14854" max="14854" width="9.5703125" style="31" bestFit="1" customWidth="1"/>
    <col min="14855" max="14855" width="10" style="31" customWidth="1"/>
    <col min="14856" max="14856" width="9.140625" style="31"/>
    <col min="14857" max="14857" width="14.5703125" style="31" customWidth="1"/>
    <col min="14858" max="14858" width="13.140625" style="31" bestFit="1" customWidth="1"/>
    <col min="14859" max="14859" width="10.85546875" style="31" customWidth="1"/>
    <col min="14860" max="14860" width="11.7109375" style="31" bestFit="1" customWidth="1"/>
    <col min="14861" max="14861" width="13.140625" style="31" bestFit="1" customWidth="1"/>
    <col min="14862" max="14862" width="13.140625" style="31" customWidth="1"/>
    <col min="14863" max="14863" width="10.85546875" style="31" customWidth="1"/>
    <col min="14864" max="14864" width="10" style="31" customWidth="1"/>
    <col min="14865" max="14865" width="14.42578125" style="31" bestFit="1" customWidth="1"/>
    <col min="14866" max="14866" width="10.7109375" style="31" customWidth="1"/>
    <col min="14867" max="14867" width="9.140625" style="31"/>
    <col min="14868" max="14868" width="13.140625" style="31" customWidth="1"/>
    <col min="14869" max="14869" width="10.5703125" style="31" customWidth="1"/>
    <col min="14870" max="14870" width="10.140625" style="31" customWidth="1"/>
    <col min="14871" max="15104" width="9.140625" style="31"/>
    <col min="15105" max="15105" width="14" style="31" customWidth="1"/>
    <col min="15106" max="15106" width="11.28515625" style="31" customWidth="1"/>
    <col min="15107" max="15107" width="11.140625" style="31" customWidth="1"/>
    <col min="15108" max="15108" width="9.140625" style="31"/>
    <col min="15109" max="15109" width="13.140625" style="31" customWidth="1"/>
    <col min="15110" max="15110" width="9.5703125" style="31" bestFit="1" customWidth="1"/>
    <col min="15111" max="15111" width="10" style="31" customWidth="1"/>
    <col min="15112" max="15112" width="9.140625" style="31"/>
    <col min="15113" max="15113" width="14.5703125" style="31" customWidth="1"/>
    <col min="15114" max="15114" width="13.140625" style="31" bestFit="1" customWidth="1"/>
    <col min="15115" max="15115" width="10.85546875" style="31" customWidth="1"/>
    <col min="15116" max="15116" width="11.7109375" style="31" bestFit="1" customWidth="1"/>
    <col min="15117" max="15117" width="13.140625" style="31" bestFit="1" customWidth="1"/>
    <col min="15118" max="15118" width="13.140625" style="31" customWidth="1"/>
    <col min="15119" max="15119" width="10.85546875" style="31" customWidth="1"/>
    <col min="15120" max="15120" width="10" style="31" customWidth="1"/>
    <col min="15121" max="15121" width="14.42578125" style="31" bestFit="1" customWidth="1"/>
    <col min="15122" max="15122" width="10.7109375" style="31" customWidth="1"/>
    <col min="15123" max="15123" width="9.140625" style="31"/>
    <col min="15124" max="15124" width="13.140625" style="31" customWidth="1"/>
    <col min="15125" max="15125" width="10.5703125" style="31" customWidth="1"/>
    <col min="15126" max="15126" width="10.140625" style="31" customWidth="1"/>
    <col min="15127" max="15360" width="9.140625" style="31"/>
    <col min="15361" max="15361" width="14" style="31" customWidth="1"/>
    <col min="15362" max="15362" width="11.28515625" style="31" customWidth="1"/>
    <col min="15363" max="15363" width="11.140625" style="31" customWidth="1"/>
    <col min="15364" max="15364" width="9.140625" style="31"/>
    <col min="15365" max="15365" width="13.140625" style="31" customWidth="1"/>
    <col min="15366" max="15366" width="9.5703125" style="31" bestFit="1" customWidth="1"/>
    <col min="15367" max="15367" width="10" style="31" customWidth="1"/>
    <col min="15368" max="15368" width="9.140625" style="31"/>
    <col min="15369" max="15369" width="14.5703125" style="31" customWidth="1"/>
    <col min="15370" max="15370" width="13.140625" style="31" bestFit="1" customWidth="1"/>
    <col min="15371" max="15371" width="10.85546875" style="31" customWidth="1"/>
    <col min="15372" max="15372" width="11.7109375" style="31" bestFit="1" customWidth="1"/>
    <col min="15373" max="15373" width="13.140625" style="31" bestFit="1" customWidth="1"/>
    <col min="15374" max="15374" width="13.140625" style="31" customWidth="1"/>
    <col min="15375" max="15375" width="10.85546875" style="31" customWidth="1"/>
    <col min="15376" max="15376" width="10" style="31" customWidth="1"/>
    <col min="15377" max="15377" width="14.42578125" style="31" bestFit="1" customWidth="1"/>
    <col min="15378" max="15378" width="10.7109375" style="31" customWidth="1"/>
    <col min="15379" max="15379" width="9.140625" style="31"/>
    <col min="15380" max="15380" width="13.140625" style="31" customWidth="1"/>
    <col min="15381" max="15381" width="10.5703125" style="31" customWidth="1"/>
    <col min="15382" max="15382" width="10.140625" style="31" customWidth="1"/>
    <col min="15383" max="15616" width="9.140625" style="31"/>
    <col min="15617" max="15617" width="14" style="31" customWidth="1"/>
    <col min="15618" max="15618" width="11.28515625" style="31" customWidth="1"/>
    <col min="15619" max="15619" width="11.140625" style="31" customWidth="1"/>
    <col min="15620" max="15620" width="9.140625" style="31"/>
    <col min="15621" max="15621" width="13.140625" style="31" customWidth="1"/>
    <col min="15622" max="15622" width="9.5703125" style="31" bestFit="1" customWidth="1"/>
    <col min="15623" max="15623" width="10" style="31" customWidth="1"/>
    <col min="15624" max="15624" width="9.140625" style="31"/>
    <col min="15625" max="15625" width="14.5703125" style="31" customWidth="1"/>
    <col min="15626" max="15626" width="13.140625" style="31" bestFit="1" customWidth="1"/>
    <col min="15627" max="15627" width="10.85546875" style="31" customWidth="1"/>
    <col min="15628" max="15628" width="11.7109375" style="31" bestFit="1" customWidth="1"/>
    <col min="15629" max="15629" width="13.140625" style="31" bestFit="1" customWidth="1"/>
    <col min="15630" max="15630" width="13.140625" style="31" customWidth="1"/>
    <col min="15631" max="15631" width="10.85546875" style="31" customWidth="1"/>
    <col min="15632" max="15632" width="10" style="31" customWidth="1"/>
    <col min="15633" max="15633" width="14.42578125" style="31" bestFit="1" customWidth="1"/>
    <col min="15634" max="15634" width="10.7109375" style="31" customWidth="1"/>
    <col min="15635" max="15635" width="9.140625" style="31"/>
    <col min="15636" max="15636" width="13.140625" style="31" customWidth="1"/>
    <col min="15637" max="15637" width="10.5703125" style="31" customWidth="1"/>
    <col min="15638" max="15638" width="10.140625" style="31" customWidth="1"/>
    <col min="15639" max="15872" width="9.140625" style="31"/>
    <col min="15873" max="15873" width="14" style="31" customWidth="1"/>
    <col min="15874" max="15874" width="11.28515625" style="31" customWidth="1"/>
    <col min="15875" max="15875" width="11.140625" style="31" customWidth="1"/>
    <col min="15876" max="15876" width="9.140625" style="31"/>
    <col min="15877" max="15877" width="13.140625" style="31" customWidth="1"/>
    <col min="15878" max="15878" width="9.5703125" style="31" bestFit="1" customWidth="1"/>
    <col min="15879" max="15879" width="10" style="31" customWidth="1"/>
    <col min="15880" max="15880" width="9.140625" style="31"/>
    <col min="15881" max="15881" width="14.5703125" style="31" customWidth="1"/>
    <col min="15882" max="15882" width="13.140625" style="31" bestFit="1" customWidth="1"/>
    <col min="15883" max="15883" width="10.85546875" style="31" customWidth="1"/>
    <col min="15884" max="15884" width="11.7109375" style="31" bestFit="1" customWidth="1"/>
    <col min="15885" max="15885" width="13.140625" style="31" bestFit="1" customWidth="1"/>
    <col min="15886" max="15886" width="13.140625" style="31" customWidth="1"/>
    <col min="15887" max="15887" width="10.85546875" style="31" customWidth="1"/>
    <col min="15888" max="15888" width="10" style="31" customWidth="1"/>
    <col min="15889" max="15889" width="14.42578125" style="31" bestFit="1" customWidth="1"/>
    <col min="15890" max="15890" width="10.7109375" style="31" customWidth="1"/>
    <col min="15891" max="15891" width="9.140625" style="31"/>
    <col min="15892" max="15892" width="13.140625" style="31" customWidth="1"/>
    <col min="15893" max="15893" width="10.5703125" style="31" customWidth="1"/>
    <col min="15894" max="15894" width="10.140625" style="31" customWidth="1"/>
    <col min="15895" max="16128" width="9.140625" style="31"/>
    <col min="16129" max="16129" width="14" style="31" customWidth="1"/>
    <col min="16130" max="16130" width="11.28515625" style="31" customWidth="1"/>
    <col min="16131" max="16131" width="11.140625" style="31" customWidth="1"/>
    <col min="16132" max="16132" width="9.140625" style="31"/>
    <col min="16133" max="16133" width="13.140625" style="31" customWidth="1"/>
    <col min="16134" max="16134" width="9.5703125" style="31" bestFit="1" customWidth="1"/>
    <col min="16135" max="16135" width="10" style="31" customWidth="1"/>
    <col min="16136" max="16136" width="9.140625" style="31"/>
    <col min="16137" max="16137" width="14.5703125" style="31" customWidth="1"/>
    <col min="16138" max="16138" width="13.140625" style="31" bestFit="1" customWidth="1"/>
    <col min="16139" max="16139" width="10.85546875" style="31" customWidth="1"/>
    <col min="16140" max="16140" width="11.7109375" style="31" bestFit="1" customWidth="1"/>
    <col min="16141" max="16141" width="13.140625" style="31" bestFit="1" customWidth="1"/>
    <col min="16142" max="16142" width="13.140625" style="31" customWidth="1"/>
    <col min="16143" max="16143" width="10.85546875" style="31" customWidth="1"/>
    <col min="16144" max="16144" width="10" style="31" customWidth="1"/>
    <col min="16145" max="16145" width="14.42578125" style="31" bestFit="1" customWidth="1"/>
    <col min="16146" max="16146" width="10.7109375" style="31" customWidth="1"/>
    <col min="16147" max="16147" width="9.140625" style="31"/>
    <col min="16148" max="16148" width="13.140625" style="31" customWidth="1"/>
    <col min="16149" max="16149" width="10.5703125" style="31" customWidth="1"/>
    <col min="16150" max="16150" width="10.140625" style="31" customWidth="1"/>
    <col min="16151" max="16384" width="9.140625" style="31"/>
  </cols>
  <sheetData>
    <row r="1" spans="1:22" ht="15.75" x14ac:dyDescent="0.25">
      <c r="A1" s="76" t="s">
        <v>569</v>
      </c>
      <c r="B1" s="76"/>
      <c r="C1" s="76"/>
      <c r="D1" s="76"/>
    </row>
    <row r="3" spans="1:22" ht="15" x14ac:dyDescent="0.2">
      <c r="A3" s="75" t="s">
        <v>570</v>
      </c>
      <c r="B3" s="75"/>
      <c r="C3" s="75"/>
      <c r="E3" s="74" t="s">
        <v>571</v>
      </c>
      <c r="F3" s="74"/>
      <c r="G3" s="74"/>
      <c r="H3" s="74"/>
      <c r="J3" s="75" t="s">
        <v>572</v>
      </c>
      <c r="K3" s="75"/>
      <c r="L3" s="75"/>
      <c r="N3" s="74" t="s">
        <v>573</v>
      </c>
      <c r="O3" s="74"/>
      <c r="P3" s="74"/>
      <c r="Q3" s="74"/>
      <c r="R3" s="74"/>
      <c r="T3" s="75" t="s">
        <v>574</v>
      </c>
      <c r="U3" s="75"/>
      <c r="V3" s="75"/>
    </row>
    <row r="4" spans="1:22" ht="15" x14ac:dyDescent="0.2">
      <c r="A4" s="32"/>
      <c r="B4" s="33" t="s">
        <v>575</v>
      </c>
      <c r="C4" s="34" t="s">
        <v>576</v>
      </c>
      <c r="E4" s="32"/>
      <c r="F4" s="33" t="s">
        <v>577</v>
      </c>
      <c r="G4" s="35" t="s">
        <v>578</v>
      </c>
      <c r="H4" s="35" t="s">
        <v>579</v>
      </c>
      <c r="J4" s="32"/>
      <c r="K4" s="33" t="s">
        <v>580</v>
      </c>
      <c r="L4" s="34" t="s">
        <v>581</v>
      </c>
      <c r="N4" s="32"/>
      <c r="O4" s="33" t="s">
        <v>582</v>
      </c>
      <c r="P4" s="35" t="s">
        <v>583</v>
      </c>
      <c r="Q4" s="35" t="s">
        <v>584</v>
      </c>
      <c r="R4" s="34" t="s">
        <v>585</v>
      </c>
      <c r="T4" s="32"/>
      <c r="U4" s="33" t="s">
        <v>586</v>
      </c>
      <c r="V4" s="34" t="s">
        <v>332</v>
      </c>
    </row>
    <row r="5" spans="1:22" ht="15" x14ac:dyDescent="0.2">
      <c r="A5" s="32" t="s">
        <v>18</v>
      </c>
      <c r="B5" s="32">
        <f>[1]Colbert!F5</f>
        <v>1243</v>
      </c>
      <c r="C5" s="32">
        <f>[1]Colbert!F6</f>
        <v>726</v>
      </c>
      <c r="E5" s="32" t="s">
        <v>23</v>
      </c>
      <c r="F5" s="32">
        <f>[1]Cullman!B35</f>
        <v>3229</v>
      </c>
      <c r="G5" s="36">
        <f>[1]Cullman!B36</f>
        <v>5516</v>
      </c>
      <c r="H5" s="36">
        <f>[1]Cullman!B37</f>
        <v>4148</v>
      </c>
      <c r="J5" s="32" t="s">
        <v>38</v>
      </c>
      <c r="K5" s="32">
        <f>[1]Jefferson!B49</f>
        <v>1856</v>
      </c>
      <c r="L5" s="32">
        <f>[1]Jefferson!B50</f>
        <v>2710</v>
      </c>
      <c r="N5" s="32" t="s">
        <v>6</v>
      </c>
      <c r="O5" s="32">
        <f>[1]Blount!B35</f>
        <v>290</v>
      </c>
      <c r="P5" s="36">
        <f>[1]Blount!B36</f>
        <v>832</v>
      </c>
      <c r="Q5" s="36">
        <f>[1]Blount!B37</f>
        <v>210</v>
      </c>
      <c r="R5" s="32">
        <f>[1]Blount!B38</f>
        <v>108</v>
      </c>
      <c r="T5" s="32" t="s">
        <v>11</v>
      </c>
      <c r="U5" s="32">
        <f>[1]Cherokee!F5</f>
        <v>223</v>
      </c>
      <c r="V5" s="32">
        <f>[1]Cherokee!F6</f>
        <v>686</v>
      </c>
    </row>
    <row r="6" spans="1:22" ht="15" x14ac:dyDescent="0.2">
      <c r="A6" s="115" t="s">
        <v>40</v>
      </c>
      <c r="B6" s="32">
        <f>[1]Lauderdale!F5</f>
        <v>3072</v>
      </c>
      <c r="C6" s="32">
        <f>[1]Lauderdale!F6</f>
        <v>1960</v>
      </c>
      <c r="E6" s="32" t="s">
        <v>41</v>
      </c>
      <c r="F6" s="32">
        <f>[1]Lawrence!F5</f>
        <v>732</v>
      </c>
      <c r="G6" s="36">
        <f>[1]Lawrence!F6</f>
        <v>565</v>
      </c>
      <c r="H6" s="36">
        <f>[1]Lawrence!F7</f>
        <v>400</v>
      </c>
      <c r="J6" s="32" t="s">
        <v>64</v>
      </c>
      <c r="K6" s="32">
        <f>[1]Tuscaloosa!F5</f>
        <v>1501</v>
      </c>
      <c r="L6" s="32">
        <f>[1]Tuscaloosa!F6</f>
        <v>2861</v>
      </c>
      <c r="N6" s="32" t="s">
        <v>46</v>
      </c>
      <c r="O6" s="32">
        <f>[1]Madison!B42</f>
        <v>935</v>
      </c>
      <c r="P6" s="36">
        <f>[1]Madison!B43</f>
        <v>1314</v>
      </c>
      <c r="Q6" s="36">
        <f>[1]Madison!B44</f>
        <v>1696</v>
      </c>
      <c r="R6" s="32">
        <f>[1]Madison!B45</f>
        <v>3274</v>
      </c>
      <c r="T6" s="32" t="s">
        <v>29</v>
      </c>
      <c r="U6" s="32">
        <f>[1]Etowah!B35</f>
        <v>1572</v>
      </c>
      <c r="V6" s="32">
        <f>[1]Etowah!B36</f>
        <v>7976</v>
      </c>
    </row>
    <row r="7" spans="1:22" ht="15.75" x14ac:dyDescent="0.25">
      <c r="A7" s="38" t="s">
        <v>0</v>
      </c>
      <c r="B7" s="38">
        <f>SUM(B5:B6)</f>
        <v>4315</v>
      </c>
      <c r="C7" s="38">
        <f>SUM(C5:C6)</f>
        <v>2686</v>
      </c>
      <c r="E7" s="32" t="s">
        <v>68</v>
      </c>
      <c r="F7" s="32">
        <f>[1]Winston!B35</f>
        <v>604</v>
      </c>
      <c r="G7" s="36">
        <f>[1]Winston!B36</f>
        <v>980</v>
      </c>
      <c r="H7" s="36">
        <f>[1]Winston!B37</f>
        <v>531</v>
      </c>
      <c r="J7" s="32" t="s">
        <v>65</v>
      </c>
      <c r="K7" s="32">
        <f>[1]Walker!B35</f>
        <v>4026</v>
      </c>
      <c r="L7" s="32">
        <f>[1]Walker!B36</f>
        <v>1925</v>
      </c>
      <c r="N7" s="32" t="s">
        <v>49</v>
      </c>
      <c r="O7" s="32">
        <f>[1]Marshall!B35</f>
        <v>3013</v>
      </c>
      <c r="P7" s="36">
        <f>[1]Marshall!B36</f>
        <v>4386</v>
      </c>
      <c r="Q7" s="36">
        <f>[1]Marshall!B37</f>
        <v>3750</v>
      </c>
      <c r="R7" s="32">
        <f>[1]Marshall!B38</f>
        <v>545</v>
      </c>
      <c r="T7" s="38" t="s">
        <v>0</v>
      </c>
      <c r="U7" s="38">
        <f>SUM(U5:U6)</f>
        <v>1795</v>
      </c>
      <c r="V7" s="38">
        <f>SUM(V5:V6)</f>
        <v>8662</v>
      </c>
    </row>
    <row r="8" spans="1:22" ht="15.75" x14ac:dyDescent="0.25">
      <c r="A8" s="38" t="s">
        <v>337</v>
      </c>
      <c r="B8" s="40">
        <f>B7/SUM(B7:C7)</f>
        <v>0.61634052278245965</v>
      </c>
      <c r="C8" s="41">
        <f>C7/SUM(B7:C7)</f>
        <v>0.38365947721754035</v>
      </c>
      <c r="E8" s="38" t="s">
        <v>0</v>
      </c>
      <c r="F8" s="38">
        <f>SUM(F5:F7)</f>
        <v>4565</v>
      </c>
      <c r="G8" s="39">
        <f>SUM(G5:G7)</f>
        <v>7061</v>
      </c>
      <c r="H8" s="39">
        <f>SUM(H5:H7)</f>
        <v>5079</v>
      </c>
      <c r="J8" s="32" t="s">
        <v>68</v>
      </c>
      <c r="K8" s="32">
        <f>[1]Winston!B42</f>
        <v>594</v>
      </c>
      <c r="L8" s="32">
        <f>[1]Winston!B43</f>
        <v>378</v>
      </c>
      <c r="N8" s="38" t="s">
        <v>0</v>
      </c>
      <c r="O8" s="38">
        <f>SUM(O5:O7)</f>
        <v>4238</v>
      </c>
      <c r="P8" s="39">
        <f>SUM(P5:P7)</f>
        <v>6532</v>
      </c>
      <c r="Q8" s="39">
        <f>SUM(Q5:Q7)</f>
        <v>5656</v>
      </c>
      <c r="R8" s="38">
        <f>SUM(R5:R7)</f>
        <v>3927</v>
      </c>
      <c r="T8" s="38" t="s">
        <v>337</v>
      </c>
      <c r="U8" s="40">
        <f>U7/SUM(U7:V7)</f>
        <v>0.1716553504829301</v>
      </c>
      <c r="V8" s="41">
        <f>V7/SUM(U7:V7)</f>
        <v>0.82834464951706988</v>
      </c>
    </row>
    <row r="9" spans="1:22" ht="15.75" x14ac:dyDescent="0.25">
      <c r="E9" s="38" t="s">
        <v>337</v>
      </c>
      <c r="F9" s="40">
        <f>F8/SUM(F8:H8)</f>
        <v>0.27327147560610593</v>
      </c>
      <c r="G9" s="42">
        <f>G8/SUM(F8:H8)</f>
        <v>0.42268781801855732</v>
      </c>
      <c r="H9" s="42">
        <f>H8/SUM(F8:H8)</f>
        <v>0.3040407063753367</v>
      </c>
      <c r="J9" s="38" t="s">
        <v>0</v>
      </c>
      <c r="K9" s="38">
        <f>SUM(K5:K8)</f>
        <v>7977</v>
      </c>
      <c r="L9" s="38">
        <f>SUM(L5:L8)</f>
        <v>7874</v>
      </c>
      <c r="N9" s="38" t="s">
        <v>337</v>
      </c>
      <c r="O9" s="40">
        <f>O8/SUM(O8:R8)</f>
        <v>0.20822483172013953</v>
      </c>
      <c r="P9" s="42">
        <f>P8/SUM(O8:R8)</f>
        <v>0.32093548862575544</v>
      </c>
      <c r="Q9" s="42">
        <f>Q8/SUM(O8:R8)</f>
        <v>0.27789515059205033</v>
      </c>
      <c r="R9" s="41">
        <f>R8/SUM(O8:R8)</f>
        <v>0.19294452906205473</v>
      </c>
    </row>
    <row r="10" spans="1:22" ht="15.75" x14ac:dyDescent="0.25">
      <c r="J10" s="38" t="s">
        <v>337</v>
      </c>
      <c r="K10" s="41">
        <f>K9/SUM(K9:L9)</f>
        <v>0.50324900637183778</v>
      </c>
      <c r="L10" s="41">
        <f>L9/SUM(K9:L9)</f>
        <v>0.49675099362816227</v>
      </c>
    </row>
    <row r="12" spans="1:22" ht="15" x14ac:dyDescent="0.2">
      <c r="A12" s="75" t="s">
        <v>587</v>
      </c>
      <c r="B12" s="75"/>
      <c r="C12" s="75"/>
      <c r="E12" s="75" t="s">
        <v>588</v>
      </c>
      <c r="F12" s="75"/>
      <c r="G12" s="75"/>
      <c r="I12" s="75" t="s">
        <v>589</v>
      </c>
      <c r="J12" s="75"/>
      <c r="K12" s="75"/>
      <c r="M12" s="75" t="s">
        <v>590</v>
      </c>
      <c r="N12" s="75"/>
      <c r="O12" s="75"/>
      <c r="Q12" s="74" t="s">
        <v>591</v>
      </c>
      <c r="R12" s="74"/>
      <c r="S12" s="74"/>
      <c r="T12" s="74"/>
    </row>
    <row r="13" spans="1:22" ht="15" x14ac:dyDescent="0.2">
      <c r="A13" s="32"/>
      <c r="B13" s="33" t="s">
        <v>592</v>
      </c>
      <c r="C13" s="34" t="s">
        <v>593</v>
      </c>
      <c r="E13" s="32"/>
      <c r="F13" s="33" t="s">
        <v>577</v>
      </c>
      <c r="G13" s="34" t="s">
        <v>594</v>
      </c>
      <c r="I13" s="32"/>
      <c r="J13" s="33" t="s">
        <v>595</v>
      </c>
      <c r="K13" s="34" t="s">
        <v>596</v>
      </c>
      <c r="M13" s="32"/>
      <c r="N13" s="33" t="s">
        <v>597</v>
      </c>
      <c r="O13" s="34" t="s">
        <v>598</v>
      </c>
      <c r="Q13" s="32"/>
      <c r="R13" s="33" t="s">
        <v>599</v>
      </c>
      <c r="S13" s="35" t="s">
        <v>600</v>
      </c>
      <c r="T13" s="35" t="s">
        <v>353</v>
      </c>
    </row>
    <row r="14" spans="1:22" ht="15" x14ac:dyDescent="0.2">
      <c r="A14" s="32" t="s">
        <v>38</v>
      </c>
      <c r="B14" s="32">
        <f>[1]Jefferson!B55</f>
        <v>8884</v>
      </c>
      <c r="C14" s="32">
        <f>[1]Jefferson!B56</f>
        <v>5946</v>
      </c>
      <c r="E14" s="32" t="s">
        <v>6</v>
      </c>
      <c r="F14" s="37">
        <f>[1]Blount!F5</f>
        <v>4125</v>
      </c>
      <c r="G14" s="37">
        <f>[1]Blount!F6</f>
        <v>3575</v>
      </c>
      <c r="I14" s="32" t="s">
        <v>3</v>
      </c>
      <c r="J14" s="37">
        <f>[1]Baldwin!F5</f>
        <v>1221</v>
      </c>
      <c r="K14" s="37">
        <f>[1]Baldwin!F6</f>
        <v>1121</v>
      </c>
      <c r="M14" s="32" t="s">
        <v>24</v>
      </c>
      <c r="N14" s="37">
        <f>[1]Dale!F5</f>
        <v>1559</v>
      </c>
      <c r="O14" s="37">
        <f>[1]Dale!F6</f>
        <v>889</v>
      </c>
      <c r="Q14" s="32" t="s">
        <v>2</v>
      </c>
      <c r="R14" s="32">
        <f>[1]Autauga!F5</f>
        <v>1492</v>
      </c>
      <c r="S14" s="36">
        <f>[1]Autauga!F6</f>
        <v>3265</v>
      </c>
      <c r="T14" s="36">
        <f>[1]Autauga!F7</f>
        <v>3452</v>
      </c>
    </row>
    <row r="15" spans="1:22" ht="15" x14ac:dyDescent="0.2">
      <c r="A15" s="32" t="s">
        <v>60</v>
      </c>
      <c r="B15" s="32">
        <f>[1]Shelby!B41</f>
        <v>5281</v>
      </c>
      <c r="C15" s="32">
        <f>[1]Shelby!B42</f>
        <v>3660</v>
      </c>
      <c r="E15" s="32" t="s">
        <v>38</v>
      </c>
      <c r="F15" s="32">
        <f>[1]Jefferson!B61</f>
        <v>6598</v>
      </c>
      <c r="G15" s="32">
        <f>[1]Jefferson!B62</f>
        <v>3059</v>
      </c>
      <c r="I15" s="32" t="s">
        <v>13</v>
      </c>
      <c r="J15" s="32">
        <f>[1]Choctaw!F5</f>
        <v>65</v>
      </c>
      <c r="K15" s="32">
        <f>[1]Choctaw!F6</f>
        <v>40</v>
      </c>
      <c r="M15" s="32" t="s">
        <v>32</v>
      </c>
      <c r="N15" s="32">
        <f>[1]Geneva!F5</f>
        <v>2960</v>
      </c>
      <c r="O15" s="32">
        <f>[1]Geneva!F6</f>
        <v>2162</v>
      </c>
      <c r="Q15" s="32" t="s">
        <v>8</v>
      </c>
      <c r="R15" s="32">
        <f>[1]Butler!F5</f>
        <v>196</v>
      </c>
      <c r="S15" s="36">
        <f>[1]Butler!F6</f>
        <v>336</v>
      </c>
      <c r="T15" s="36">
        <f>[1]Butler!F7</f>
        <v>939</v>
      </c>
    </row>
    <row r="16" spans="1:22" ht="15.75" x14ac:dyDescent="0.25">
      <c r="A16" s="38" t="s">
        <v>0</v>
      </c>
      <c r="B16" s="38">
        <f>SUM(B14:B15)</f>
        <v>14165</v>
      </c>
      <c r="C16" s="38">
        <f>SUM(C14:C15)</f>
        <v>9606</v>
      </c>
      <c r="E16" s="32" t="s">
        <v>371</v>
      </c>
      <c r="F16" s="32">
        <f>'[1]St. Clair'!B41</f>
        <v>3529</v>
      </c>
      <c r="G16" s="32">
        <f>'[1]St. Clair'!B42</f>
        <v>1737</v>
      </c>
      <c r="I16" s="32" t="s">
        <v>14</v>
      </c>
      <c r="J16" s="32">
        <f>[1]Clarke!F5</f>
        <v>903</v>
      </c>
      <c r="K16" s="32">
        <f>[1]Clarke!F6</f>
        <v>467</v>
      </c>
      <c r="M16" s="32" t="s">
        <v>36</v>
      </c>
      <c r="N16" s="32">
        <f>[1]Houston!F5</f>
        <v>8278</v>
      </c>
      <c r="O16" s="32">
        <f>[1]Houston!F6</f>
        <v>4130</v>
      </c>
      <c r="Q16" s="32" t="s">
        <v>22</v>
      </c>
      <c r="R16" s="32">
        <f>[1]Crenshaw!F5</f>
        <v>108</v>
      </c>
      <c r="S16" s="36">
        <f>[1]Crenshaw!F6</f>
        <v>122</v>
      </c>
      <c r="T16" s="36">
        <f>[1]Crenshaw!F7</f>
        <v>330</v>
      </c>
    </row>
    <row r="17" spans="1:20" ht="15.75" x14ac:dyDescent="0.25">
      <c r="A17" s="38" t="s">
        <v>337</v>
      </c>
      <c r="B17" s="40">
        <f>B16/SUM(B16:C16)</f>
        <v>0.59589415674561441</v>
      </c>
      <c r="C17" s="41">
        <f>C16/SUM(B16:C16)</f>
        <v>0.40410584325438559</v>
      </c>
      <c r="E17" s="38" t="s">
        <v>0</v>
      </c>
      <c r="F17" s="116">
        <f>SUM(F14:F16)</f>
        <v>14252</v>
      </c>
      <c r="G17" s="116">
        <f>SUM(G14:G16)</f>
        <v>8371</v>
      </c>
      <c r="I17" s="32" t="s">
        <v>19</v>
      </c>
      <c r="J17" s="32">
        <f>[1]Conecuh!F5</f>
        <v>142</v>
      </c>
      <c r="K17" s="32">
        <f>[1]Conecuh!F6</f>
        <v>77</v>
      </c>
      <c r="M17" s="38" t="s">
        <v>0</v>
      </c>
      <c r="N17" s="116">
        <f>SUM(N14:N16)</f>
        <v>12797</v>
      </c>
      <c r="O17" s="116">
        <f>SUM(O14:O16)</f>
        <v>7181</v>
      </c>
      <c r="Q17" s="32" t="s">
        <v>27</v>
      </c>
      <c r="R17" s="32">
        <f>[1]Elmore!F5</f>
        <v>259</v>
      </c>
      <c r="S17" s="36">
        <f>[1]Elmore!F6</f>
        <v>484</v>
      </c>
      <c r="T17" s="36">
        <f>[1]Elmore!F7</f>
        <v>622</v>
      </c>
    </row>
    <row r="18" spans="1:20" ht="15.75" x14ac:dyDescent="0.25">
      <c r="E18" s="38" t="s">
        <v>337</v>
      </c>
      <c r="F18" s="40">
        <f>F17/SUM(F17:G17)</f>
        <v>0.6299783406267957</v>
      </c>
      <c r="G18" s="41">
        <f>G17/SUM(F17:G17)</f>
        <v>0.37002165937320425</v>
      </c>
      <c r="I18" s="32" t="s">
        <v>28</v>
      </c>
      <c r="J18" s="32">
        <f>[1]Escambia!F5</f>
        <v>1515</v>
      </c>
      <c r="K18" s="32">
        <f>[1]Escambia!F6</f>
        <v>2025</v>
      </c>
      <c r="M18" s="38" t="s">
        <v>337</v>
      </c>
      <c r="N18" s="40">
        <f>N17/SUM(N17:O17)</f>
        <v>0.64055461007107817</v>
      </c>
      <c r="O18" s="41">
        <f>O17/SUM(N17:O17)</f>
        <v>0.35944538992892183</v>
      </c>
      <c r="Q18" s="32" t="s">
        <v>44</v>
      </c>
      <c r="R18" s="32">
        <f>[1]Lowndes!F5</f>
        <v>47</v>
      </c>
      <c r="S18" s="36">
        <f>[1]Lowndes!F6</f>
        <v>90</v>
      </c>
      <c r="T18" s="36">
        <f>[1]Lowndes!F7</f>
        <v>111</v>
      </c>
    </row>
    <row r="19" spans="1:20" ht="15" x14ac:dyDescent="0.2">
      <c r="I19" s="32" t="s">
        <v>50</v>
      </c>
      <c r="J19" s="32">
        <f>[1]Mobile!B41</f>
        <v>767</v>
      </c>
      <c r="K19" s="32">
        <f>[1]Mobile!B42</f>
        <v>782</v>
      </c>
      <c r="Q19" s="32" t="s">
        <v>56</v>
      </c>
      <c r="R19" s="32">
        <f>[1]Pike!F5</f>
        <v>606</v>
      </c>
      <c r="S19" s="36">
        <f>[1]Pike!F6</f>
        <v>612</v>
      </c>
      <c r="T19" s="36">
        <f>[1]Pike!F7</f>
        <v>1904</v>
      </c>
    </row>
    <row r="20" spans="1:20" ht="15.75" x14ac:dyDescent="0.25">
      <c r="I20" s="32" t="s">
        <v>51</v>
      </c>
      <c r="J20" s="32">
        <f>[1]Monroe!F5</f>
        <v>186</v>
      </c>
      <c r="K20" s="32">
        <f>[1]Monroe!F6</f>
        <v>154</v>
      </c>
      <c r="Q20" s="38" t="s">
        <v>0</v>
      </c>
      <c r="R20" s="38">
        <f>SUM(R14:R19)</f>
        <v>2708</v>
      </c>
      <c r="S20" s="39">
        <f>SUM(S14:S19)</f>
        <v>4909</v>
      </c>
      <c r="T20" s="39">
        <f>SUM(T14:T19)</f>
        <v>7358</v>
      </c>
    </row>
    <row r="21" spans="1:20" ht="15.75" x14ac:dyDescent="0.25">
      <c r="I21" s="32" t="s">
        <v>66</v>
      </c>
      <c r="J21" s="32">
        <f>[1]Washington!F5</f>
        <v>182</v>
      </c>
      <c r="K21" s="32">
        <f>[1]Washington!F6</f>
        <v>97</v>
      </c>
      <c r="Q21" s="38" t="s">
        <v>337</v>
      </c>
      <c r="R21" s="40">
        <f>R20/SUM(R20:T20)</f>
        <v>0.18083472454090149</v>
      </c>
      <c r="S21" s="42">
        <f>S20/SUM(R20:T20)</f>
        <v>0.32781302170283805</v>
      </c>
      <c r="T21" s="42">
        <f>T20/SUM(R20:T20)</f>
        <v>0.49135225375626046</v>
      </c>
    </row>
    <row r="22" spans="1:20" ht="15.75" x14ac:dyDescent="0.25">
      <c r="I22" s="38" t="s">
        <v>0</v>
      </c>
      <c r="J22" s="116">
        <f>SUM(J14:J21)</f>
        <v>4981</v>
      </c>
      <c r="K22" s="116">
        <f>SUM(K14:K21)</f>
        <v>4763</v>
      </c>
    </row>
    <row r="23" spans="1:20" ht="15.75" x14ac:dyDescent="0.25">
      <c r="I23" s="38" t="s">
        <v>337</v>
      </c>
      <c r="J23" s="40">
        <f>J22/SUM(J22:K22)</f>
        <v>0.51118637110016418</v>
      </c>
      <c r="K23" s="41">
        <f>K22/SUM(J22:K22)</f>
        <v>0.48881362889983582</v>
      </c>
    </row>
    <row r="25" spans="1:20" ht="15" x14ac:dyDescent="0.2">
      <c r="A25" s="74" t="s">
        <v>601</v>
      </c>
      <c r="B25" s="74"/>
      <c r="C25" s="74"/>
      <c r="D25" s="74"/>
    </row>
    <row r="26" spans="1:20" ht="15" x14ac:dyDescent="0.2">
      <c r="A26" s="32"/>
      <c r="B26" s="44" t="s">
        <v>602</v>
      </c>
      <c r="C26" s="34" t="s">
        <v>603</v>
      </c>
      <c r="D26" s="35" t="s">
        <v>604</v>
      </c>
    </row>
    <row r="27" spans="1:20" ht="15" x14ac:dyDescent="0.2">
      <c r="A27" s="32" t="s">
        <v>50</v>
      </c>
      <c r="B27" s="36">
        <f>[1]Mobile!F5</f>
        <v>1247</v>
      </c>
      <c r="C27" s="32">
        <f>[1]Mobile!F6</f>
        <v>1078</v>
      </c>
      <c r="D27" s="36">
        <f>[1]Mobile!F7</f>
        <v>2024</v>
      </c>
    </row>
    <row r="28" spans="1:20" ht="15.75" x14ac:dyDescent="0.25">
      <c r="A28" s="38" t="s">
        <v>0</v>
      </c>
      <c r="B28" s="39">
        <f>SUM(B27:B27)</f>
        <v>1247</v>
      </c>
      <c r="C28" s="38">
        <f>SUM(C27:C27)</f>
        <v>1078</v>
      </c>
      <c r="D28" s="39">
        <f>SUM(D27:D27)</f>
        <v>2024</v>
      </c>
    </row>
    <row r="29" spans="1:20" ht="15.75" x14ac:dyDescent="0.25">
      <c r="A29" s="38" t="s">
        <v>337</v>
      </c>
      <c r="B29" s="48">
        <f>B28/SUM(B28:D28)</f>
        <v>0.28673258220280523</v>
      </c>
      <c r="C29" s="41">
        <f>C28/SUM(B28:D28)</f>
        <v>0.24787307426994712</v>
      </c>
      <c r="D29" s="42">
        <f>D28/SUM(B28:D28)</f>
        <v>0.46539434352724762</v>
      </c>
    </row>
  </sheetData>
  <mergeCells count="12">
    <mergeCell ref="A12:C12"/>
    <mergeCell ref="E12:G12"/>
    <mergeCell ref="I12:K12"/>
    <mergeCell ref="M12:O12"/>
    <mergeCell ref="Q12:T12"/>
    <mergeCell ref="A25:D25"/>
    <mergeCell ref="A1:D1"/>
    <mergeCell ref="A3:C3"/>
    <mergeCell ref="E3:H3"/>
    <mergeCell ref="J3:L3"/>
    <mergeCell ref="N3:R3"/>
    <mergeCell ref="T3:V3"/>
  </mergeCells>
  <conditionalFormatting sqref="B4:C8 U4:V8">
    <cfRule type="expression" dxfId="20" priority="1" stopIfTrue="1">
      <formula>B$8&gt;0.5</formula>
    </cfRule>
  </conditionalFormatting>
  <conditionalFormatting sqref="F4:H9 R13:T21 B26:D29">
    <cfRule type="expression" dxfId="19" priority="2" stopIfTrue="1">
      <formula>B$9&gt;0.5</formula>
    </cfRule>
  </conditionalFormatting>
  <conditionalFormatting sqref="K4:L10">
    <cfRule type="expression" dxfId="18" priority="3" stopIfTrue="1">
      <formula>K$10&gt;0.5</formula>
    </cfRule>
  </conditionalFormatting>
  <conditionalFormatting sqref="B13:C17">
    <cfRule type="expression" dxfId="17" priority="4" stopIfTrue="1">
      <formula>B$17&gt;0.5</formula>
    </cfRule>
  </conditionalFormatting>
  <conditionalFormatting sqref="F13:G18 N13:O18">
    <cfRule type="expression" dxfId="16" priority="5" stopIfTrue="1">
      <formula>F$18&gt;0.5</formula>
    </cfRule>
  </conditionalFormatting>
  <conditionalFormatting sqref="J13:K23">
    <cfRule type="expression" dxfId="15" priority="6" stopIfTrue="1">
      <formula>J$23&gt;0.5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G25" sqref="G25"/>
    </sheetView>
  </sheetViews>
  <sheetFormatPr defaultRowHeight="15" x14ac:dyDescent="0.25"/>
  <cols>
    <col min="2" max="2" width="13.42578125" customWidth="1"/>
    <col min="3" max="3" width="12.5703125" customWidth="1"/>
    <col min="4" max="4" width="12.7109375" customWidth="1"/>
  </cols>
  <sheetData>
    <row r="1" spans="2:6" x14ac:dyDescent="0.25">
      <c r="B1" t="s">
        <v>605</v>
      </c>
    </row>
    <row r="4" spans="2:6" x14ac:dyDescent="0.25">
      <c r="B4" s="69" t="s">
        <v>571</v>
      </c>
      <c r="C4" s="69"/>
    </row>
    <row r="5" spans="2:6" x14ac:dyDescent="0.25">
      <c r="C5" s="73" t="s">
        <v>578</v>
      </c>
      <c r="D5" s="73" t="s">
        <v>579</v>
      </c>
    </row>
    <row r="6" spans="2:6" x14ac:dyDescent="0.25">
      <c r="B6" t="s">
        <v>23</v>
      </c>
      <c r="C6">
        <v>5379</v>
      </c>
      <c r="D6">
        <v>5096</v>
      </c>
    </row>
    <row r="7" spans="2:6" x14ac:dyDescent="0.25">
      <c r="B7" t="s">
        <v>41</v>
      </c>
      <c r="C7">
        <v>1144</v>
      </c>
      <c r="D7">
        <v>626</v>
      </c>
    </row>
    <row r="8" spans="2:6" x14ac:dyDescent="0.25">
      <c r="B8" t="s">
        <v>68</v>
      </c>
      <c r="C8" s="70">
        <v>967</v>
      </c>
      <c r="D8" s="70">
        <v>617</v>
      </c>
    </row>
    <row r="9" spans="2:6" x14ac:dyDescent="0.25">
      <c r="B9" t="s">
        <v>0</v>
      </c>
      <c r="C9" s="69">
        <v>7490</v>
      </c>
      <c r="D9" s="69">
        <v>6339</v>
      </c>
    </row>
    <row r="10" spans="2:6" x14ac:dyDescent="0.25">
      <c r="B10" t="s">
        <v>337</v>
      </c>
      <c r="C10" s="71">
        <v>0.54159999999999997</v>
      </c>
      <c r="D10" s="71">
        <v>0.45839999999999997</v>
      </c>
    </row>
    <row r="13" spans="2:6" x14ac:dyDescent="0.25">
      <c r="B13" s="69" t="s">
        <v>573</v>
      </c>
      <c r="C13" s="69"/>
      <c r="F13" t="s">
        <v>71</v>
      </c>
    </row>
    <row r="14" spans="2:6" x14ac:dyDescent="0.25">
      <c r="C14" s="73" t="s">
        <v>583</v>
      </c>
      <c r="D14" s="73" t="s">
        <v>584</v>
      </c>
    </row>
    <row r="15" spans="2:6" x14ac:dyDescent="0.25">
      <c r="B15" t="s">
        <v>6</v>
      </c>
      <c r="C15">
        <v>1229</v>
      </c>
      <c r="D15">
        <v>418</v>
      </c>
    </row>
    <row r="16" spans="2:6" x14ac:dyDescent="0.25">
      <c r="B16" t="s">
        <v>46</v>
      </c>
      <c r="C16">
        <v>2686</v>
      </c>
      <c r="D16">
        <v>3965</v>
      </c>
    </row>
    <row r="17" spans="2:4" x14ac:dyDescent="0.25">
      <c r="B17" t="s">
        <v>49</v>
      </c>
      <c r="C17" s="70">
        <v>6656</v>
      </c>
      <c r="D17" s="70">
        <v>5573</v>
      </c>
    </row>
    <row r="18" spans="2:4" x14ac:dyDescent="0.25">
      <c r="B18" t="s">
        <v>0</v>
      </c>
      <c r="C18" s="69">
        <v>10571</v>
      </c>
      <c r="D18" s="69">
        <v>9956</v>
      </c>
    </row>
    <row r="19" spans="2:4" x14ac:dyDescent="0.25">
      <c r="B19" t="s">
        <v>337</v>
      </c>
      <c r="C19" s="71">
        <v>0.51500000000000001</v>
      </c>
      <c r="D19" s="71">
        <v>0.48499999999999999</v>
      </c>
    </row>
    <row r="21" spans="2:4" x14ac:dyDescent="0.25">
      <c r="B21" s="69" t="s">
        <v>606</v>
      </c>
      <c r="C21" s="69"/>
    </row>
    <row r="22" spans="2:4" x14ac:dyDescent="0.25">
      <c r="C22" s="73" t="s">
        <v>602</v>
      </c>
      <c r="D22" s="73" t="s">
        <v>604</v>
      </c>
    </row>
    <row r="23" spans="2:4" x14ac:dyDescent="0.25">
      <c r="B23" t="s">
        <v>50</v>
      </c>
      <c r="C23">
        <v>2040</v>
      </c>
      <c r="D23">
        <v>3053</v>
      </c>
    </row>
    <row r="24" spans="2:4" x14ac:dyDescent="0.25">
      <c r="B24" t="s">
        <v>0</v>
      </c>
      <c r="C24" s="69">
        <v>2040</v>
      </c>
      <c r="D24" s="69">
        <v>3053</v>
      </c>
    </row>
    <row r="25" spans="2:4" x14ac:dyDescent="0.25">
      <c r="B25" t="s">
        <v>337</v>
      </c>
      <c r="C25" s="71">
        <v>0.40050000000000002</v>
      </c>
      <c r="D25" s="71">
        <v>0.59950000000000003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71"/>
  <sheetViews>
    <sheetView workbookViewId="0">
      <selection activeCell="F13" sqref="F13"/>
    </sheetView>
  </sheetViews>
  <sheetFormatPr defaultColWidth="9.140625" defaultRowHeight="12.75" x14ac:dyDescent="0.2"/>
  <cols>
    <col min="1" max="1" width="11.28515625" style="31" bestFit="1" customWidth="1"/>
    <col min="2" max="2" width="10.5703125" style="31" customWidth="1"/>
    <col min="3" max="3" width="12.140625" style="31" customWidth="1"/>
    <col min="4" max="4" width="8" style="31" customWidth="1"/>
    <col min="5" max="5" width="10.28515625" style="31" customWidth="1"/>
    <col min="6" max="6" width="14" style="31" customWidth="1"/>
    <col min="7" max="7" width="8.85546875" style="31" bestFit="1" customWidth="1"/>
    <col min="8" max="8" width="9.85546875" style="31" bestFit="1" customWidth="1"/>
    <col min="9" max="9" width="8.85546875" style="31" bestFit="1" customWidth="1"/>
    <col min="10" max="10" width="10.42578125" style="31" customWidth="1"/>
    <col min="11" max="11" width="12.7109375" style="31" customWidth="1"/>
    <col min="12" max="12" width="8.140625" style="31" customWidth="1"/>
    <col min="13" max="13" width="14.7109375" style="31" customWidth="1"/>
    <col min="14" max="14" width="10.5703125" style="31" customWidth="1"/>
    <col min="15" max="15" width="9.7109375" style="31" customWidth="1"/>
    <col min="16" max="16" width="12.7109375" style="31" bestFit="1" customWidth="1"/>
    <col min="17" max="17" width="12.7109375" style="31" customWidth="1"/>
    <col min="18" max="18" width="8.85546875" style="31" bestFit="1" customWidth="1"/>
    <col min="19" max="19" width="12.42578125" style="31" customWidth="1"/>
    <col min="20" max="20" width="13.42578125" style="31" customWidth="1"/>
    <col min="21" max="21" width="8.85546875" style="31" bestFit="1" customWidth="1"/>
    <col min="22" max="22" width="11.42578125" style="31" bestFit="1" customWidth="1"/>
    <col min="23" max="23" width="9.85546875" style="31" bestFit="1" customWidth="1"/>
    <col min="24" max="24" width="9.85546875" style="31" customWidth="1"/>
    <col min="25" max="25" width="13" style="31" bestFit="1" customWidth="1"/>
    <col min="26" max="26" width="11.5703125" style="31" bestFit="1" customWidth="1"/>
    <col min="27" max="27" width="9.28515625" style="31" customWidth="1"/>
    <col min="28" max="28" width="11.42578125" style="31" bestFit="1" customWidth="1"/>
    <col min="29" max="29" width="12.85546875" style="31" customWidth="1"/>
    <col min="30" max="30" width="10.42578125" style="31" customWidth="1"/>
    <col min="31" max="31" width="11.85546875" style="31" customWidth="1"/>
    <col min="32" max="32" width="12.85546875" style="31" bestFit="1" customWidth="1"/>
    <col min="33" max="33" width="9.7109375" style="31" customWidth="1"/>
    <col min="34" max="34" width="11" style="31" bestFit="1" customWidth="1"/>
    <col min="35" max="35" width="10.140625" style="31" customWidth="1"/>
    <col min="36" max="36" width="9.28515625" style="31" customWidth="1"/>
    <col min="37" max="37" width="13" style="31" customWidth="1"/>
    <col min="38" max="38" width="9" style="31" customWidth="1"/>
    <col min="39" max="39" width="9.28515625" style="31" customWidth="1"/>
    <col min="40" max="40" width="9.42578125" style="31" customWidth="1"/>
    <col min="41" max="41" width="8.85546875" style="31" bestFit="1" customWidth="1"/>
    <col min="42" max="42" width="13.28515625" style="31" customWidth="1"/>
    <col min="43" max="43" width="8.85546875" style="31" bestFit="1" customWidth="1"/>
    <col min="44" max="44" width="15.28515625" style="31" bestFit="1" customWidth="1"/>
    <col min="45" max="45" width="8.85546875" style="31" bestFit="1" customWidth="1"/>
    <col min="46" max="46" width="12.42578125" style="31" bestFit="1" customWidth="1"/>
    <col min="47" max="47" width="12.42578125" style="31" customWidth="1"/>
    <col min="48" max="48" width="9" style="31" customWidth="1"/>
    <col min="49" max="49" width="16.5703125" style="31" bestFit="1" customWidth="1"/>
    <col min="50" max="50" width="8.85546875" style="31" bestFit="1" customWidth="1"/>
    <col min="51" max="51" width="10.140625" style="31" customWidth="1"/>
    <col min="52" max="52" width="8.85546875" style="31" bestFit="1" customWidth="1"/>
    <col min="53" max="53" width="13.7109375" style="31" bestFit="1" customWidth="1"/>
    <col min="54" max="54" width="8.85546875" style="31" bestFit="1" customWidth="1"/>
    <col min="55" max="55" width="11" style="31" bestFit="1" customWidth="1"/>
    <col min="56" max="56" width="11.5703125" style="31" bestFit="1" customWidth="1"/>
    <col min="57" max="57" width="9.140625" style="31" customWidth="1"/>
    <col min="58" max="58" width="12.5703125" style="31" bestFit="1" customWidth="1"/>
    <col min="59" max="59" width="13.7109375" style="31" bestFit="1" customWidth="1"/>
    <col min="60" max="60" width="10.28515625" style="31" customWidth="1"/>
    <col min="61" max="61" width="13.28515625" style="31" bestFit="1" customWidth="1"/>
    <col min="62" max="62" width="8.85546875" style="31" bestFit="1" customWidth="1"/>
    <col min="63" max="63" width="14.28515625" style="31" bestFit="1" customWidth="1"/>
    <col min="64" max="64" width="10.140625" style="31" customWidth="1"/>
    <col min="65" max="65" width="11.85546875" style="31" customWidth="1"/>
    <col min="66" max="66" width="14.5703125" style="31" customWidth="1"/>
    <col min="67" max="67" width="8.85546875" style="31" bestFit="1" customWidth="1"/>
    <col min="68" max="68" width="9.7109375" style="31" customWidth="1"/>
    <col min="69" max="69" width="8.85546875" style="31" bestFit="1" customWidth="1"/>
    <col min="70" max="70" width="11" style="31" bestFit="1" customWidth="1"/>
    <col min="71" max="71" width="11.7109375" style="31" customWidth="1"/>
    <col min="72" max="72" width="8.85546875" style="31" bestFit="1" customWidth="1"/>
    <col min="73" max="73" width="11" style="31" bestFit="1" customWidth="1"/>
    <col min="74" max="74" width="9.7109375" style="31" customWidth="1"/>
    <col min="75" max="75" width="8.42578125" style="31" customWidth="1"/>
    <col min="76" max="76" width="10.28515625" style="31" bestFit="1" customWidth="1"/>
    <col min="77" max="77" width="13" style="31" customWidth="1"/>
    <col min="78" max="78" width="9.5703125" style="31" customWidth="1"/>
    <col min="79" max="79" width="12.42578125" style="31" bestFit="1" customWidth="1"/>
    <col min="80" max="80" width="14.42578125" style="31" bestFit="1" customWidth="1"/>
    <col min="81" max="81" width="8.85546875" style="31" bestFit="1" customWidth="1"/>
    <col min="82" max="82" width="11.28515625" style="31" bestFit="1" customWidth="1"/>
    <col min="83" max="83" width="11.85546875" style="31" customWidth="1"/>
    <col min="84" max="84" width="11" style="31" bestFit="1" customWidth="1"/>
    <col min="85" max="85" width="12.28515625" style="31" customWidth="1"/>
    <col min="86" max="86" width="12.28515625" style="31" bestFit="1" customWidth="1"/>
    <col min="87" max="87" width="10.85546875" style="31" bestFit="1" customWidth="1"/>
    <col min="88" max="88" width="8.85546875" style="31" bestFit="1" customWidth="1"/>
    <col min="89" max="89" width="11.42578125" style="31" bestFit="1" customWidth="1"/>
    <col min="90" max="90" width="8.85546875" style="31" bestFit="1" customWidth="1"/>
    <col min="91" max="92" width="11.85546875" style="31" bestFit="1" customWidth="1"/>
    <col min="93" max="93" width="11.5703125" style="31" customWidth="1"/>
    <col min="94" max="16384" width="9.140625" style="31"/>
  </cols>
  <sheetData>
    <row r="1" spans="1:93" s="84" customFormat="1" x14ac:dyDescent="0.2">
      <c r="A1" s="79"/>
      <c r="B1" s="80" t="s">
        <v>69</v>
      </c>
      <c r="C1" s="81"/>
      <c r="D1" s="82"/>
      <c r="E1" s="80" t="s">
        <v>74</v>
      </c>
      <c r="F1" s="81"/>
      <c r="G1" s="82"/>
      <c r="H1" s="80" t="s">
        <v>77</v>
      </c>
      <c r="I1" s="82"/>
      <c r="J1" s="80" t="s">
        <v>79</v>
      </c>
      <c r="K1" s="81"/>
      <c r="L1" s="82"/>
      <c r="M1" s="80" t="s">
        <v>82</v>
      </c>
      <c r="N1" s="81"/>
      <c r="O1" s="82"/>
      <c r="P1" s="80" t="s">
        <v>86</v>
      </c>
      <c r="Q1" s="81"/>
      <c r="R1" s="82"/>
      <c r="S1" s="80" t="s">
        <v>87</v>
      </c>
      <c r="T1" s="81"/>
      <c r="U1" s="82"/>
      <c r="V1" s="80" t="s">
        <v>90</v>
      </c>
      <c r="W1" s="81"/>
      <c r="X1" s="82"/>
      <c r="Y1" s="80" t="s">
        <v>93</v>
      </c>
      <c r="Z1" s="81"/>
      <c r="AA1" s="82"/>
      <c r="AB1" s="80" t="s">
        <v>95</v>
      </c>
      <c r="AC1" s="81"/>
      <c r="AD1" s="82"/>
      <c r="AE1" s="80" t="s">
        <v>97</v>
      </c>
      <c r="AF1" s="81"/>
      <c r="AG1" s="82"/>
      <c r="AH1" s="80" t="s">
        <v>99</v>
      </c>
      <c r="AI1" s="81"/>
      <c r="AJ1" s="82"/>
      <c r="AK1" s="80" t="s">
        <v>102</v>
      </c>
      <c r="AL1" s="83"/>
      <c r="AM1" s="82"/>
      <c r="AN1" s="80" t="s">
        <v>105</v>
      </c>
      <c r="AO1" s="82"/>
      <c r="AP1" s="80" t="s">
        <v>108</v>
      </c>
      <c r="AQ1" s="82"/>
      <c r="AR1" s="80" t="s">
        <v>110</v>
      </c>
      <c r="AS1" s="82"/>
      <c r="AT1" s="80" t="s">
        <v>113</v>
      </c>
      <c r="AU1" s="81"/>
      <c r="AV1" s="82"/>
      <c r="AW1" s="80" t="s">
        <v>115</v>
      </c>
      <c r="AX1" s="82"/>
      <c r="AY1" s="80" t="s">
        <v>117</v>
      </c>
      <c r="AZ1" s="82"/>
      <c r="BA1" s="80" t="s">
        <v>119</v>
      </c>
      <c r="BB1" s="82"/>
      <c r="BC1" s="80" t="s">
        <v>121</v>
      </c>
      <c r="BD1" s="81"/>
      <c r="BE1" s="82"/>
      <c r="BF1" s="80" t="s">
        <v>124</v>
      </c>
      <c r="BG1" s="81"/>
      <c r="BH1" s="82"/>
      <c r="BI1" s="80" t="s">
        <v>126</v>
      </c>
      <c r="BJ1" s="82"/>
      <c r="BK1" s="80" t="s">
        <v>128</v>
      </c>
      <c r="BL1" s="82"/>
      <c r="BM1" s="80" t="s">
        <v>131</v>
      </c>
      <c r="BN1" s="81"/>
      <c r="BO1" s="82"/>
      <c r="BP1" s="80" t="s">
        <v>133</v>
      </c>
      <c r="BQ1" s="82"/>
      <c r="BR1" s="80" t="s">
        <v>135</v>
      </c>
      <c r="BS1" s="81"/>
      <c r="BT1" s="82"/>
      <c r="BU1" s="80" t="s">
        <v>138</v>
      </c>
      <c r="BV1" s="81"/>
      <c r="BW1" s="82"/>
      <c r="BX1" s="80" t="s">
        <v>140</v>
      </c>
      <c r="BY1" s="81"/>
      <c r="BZ1" s="82"/>
      <c r="CA1" s="80" t="s">
        <v>143</v>
      </c>
      <c r="CB1" s="81"/>
      <c r="CC1" s="82"/>
      <c r="CD1" s="80" t="s">
        <v>146</v>
      </c>
      <c r="CE1" s="82"/>
      <c r="CF1" s="80" t="s">
        <v>148</v>
      </c>
      <c r="CG1" s="82"/>
      <c r="CH1" s="80" t="s">
        <v>151</v>
      </c>
      <c r="CI1" s="81"/>
      <c r="CJ1" s="82"/>
      <c r="CK1" s="80" t="s">
        <v>152</v>
      </c>
      <c r="CL1" s="82"/>
      <c r="CM1" s="80" t="s">
        <v>154</v>
      </c>
      <c r="CN1" s="81"/>
      <c r="CO1" s="82"/>
    </row>
    <row r="2" spans="1:93" s="84" customFormat="1" ht="25.5" x14ac:dyDescent="0.2">
      <c r="A2" s="85"/>
      <c r="B2" s="86" t="s">
        <v>517</v>
      </c>
      <c r="C2" s="87" t="s">
        <v>518</v>
      </c>
      <c r="D2" s="88" t="s">
        <v>73</v>
      </c>
      <c r="E2" s="86" t="s">
        <v>519</v>
      </c>
      <c r="F2" s="87" t="s">
        <v>520</v>
      </c>
      <c r="G2" s="88" t="s">
        <v>73</v>
      </c>
      <c r="H2" s="86" t="s">
        <v>521</v>
      </c>
      <c r="I2" s="88" t="s">
        <v>73</v>
      </c>
      <c r="J2" s="86" t="s">
        <v>522</v>
      </c>
      <c r="K2" s="87" t="s">
        <v>523</v>
      </c>
      <c r="L2" s="88" t="s">
        <v>73</v>
      </c>
      <c r="M2" s="86" t="s">
        <v>524</v>
      </c>
      <c r="N2" s="87" t="s">
        <v>525</v>
      </c>
      <c r="O2" s="88" t="s">
        <v>73</v>
      </c>
      <c r="P2" s="86" t="s">
        <v>526</v>
      </c>
      <c r="Q2" s="87" t="s">
        <v>527</v>
      </c>
      <c r="R2" s="88" t="s">
        <v>73</v>
      </c>
      <c r="S2" s="86" t="s">
        <v>528</v>
      </c>
      <c r="T2" s="87" t="s">
        <v>529</v>
      </c>
      <c r="U2" s="88" t="s">
        <v>73</v>
      </c>
      <c r="V2" s="86" t="s">
        <v>530</v>
      </c>
      <c r="W2" s="87" t="s">
        <v>531</v>
      </c>
      <c r="X2" s="88" t="s">
        <v>73</v>
      </c>
      <c r="Y2" s="86" t="s">
        <v>317</v>
      </c>
      <c r="Z2" s="87" t="s">
        <v>532</v>
      </c>
      <c r="AA2" s="88" t="s">
        <v>73</v>
      </c>
      <c r="AB2" s="86" t="s">
        <v>533</v>
      </c>
      <c r="AC2" s="87" t="s">
        <v>85</v>
      </c>
      <c r="AD2" s="88" t="s">
        <v>73</v>
      </c>
      <c r="AE2" s="86" t="s">
        <v>534</v>
      </c>
      <c r="AF2" s="87" t="s">
        <v>535</v>
      </c>
      <c r="AG2" s="88" t="s">
        <v>73</v>
      </c>
      <c r="AH2" s="86" t="s">
        <v>536</v>
      </c>
      <c r="AI2" s="87" t="s">
        <v>537</v>
      </c>
      <c r="AJ2" s="88" t="s">
        <v>73</v>
      </c>
      <c r="AK2" s="86" t="s">
        <v>538</v>
      </c>
      <c r="AL2" s="87" t="s">
        <v>539</v>
      </c>
      <c r="AM2" s="88" t="s">
        <v>73</v>
      </c>
      <c r="AN2" s="86" t="s">
        <v>540</v>
      </c>
      <c r="AO2" s="88" t="s">
        <v>73</v>
      </c>
      <c r="AP2" s="86" t="s">
        <v>541</v>
      </c>
      <c r="AQ2" s="88" t="s">
        <v>73</v>
      </c>
      <c r="AR2" s="86" t="s">
        <v>542</v>
      </c>
      <c r="AS2" s="88" t="s">
        <v>73</v>
      </c>
      <c r="AT2" s="86" t="s">
        <v>543</v>
      </c>
      <c r="AU2" s="87" t="s">
        <v>544</v>
      </c>
      <c r="AV2" s="88" t="s">
        <v>73</v>
      </c>
      <c r="AW2" s="86" t="s">
        <v>545</v>
      </c>
      <c r="AX2" s="88" t="s">
        <v>73</v>
      </c>
      <c r="AY2" s="86" t="s">
        <v>546</v>
      </c>
      <c r="AZ2" s="88" t="s">
        <v>73</v>
      </c>
      <c r="BA2" s="86" t="s">
        <v>208</v>
      </c>
      <c r="BB2" s="88" t="s">
        <v>73</v>
      </c>
      <c r="BC2" s="86" t="s">
        <v>547</v>
      </c>
      <c r="BD2" s="87" t="s">
        <v>548</v>
      </c>
      <c r="BE2" s="88" t="s">
        <v>73</v>
      </c>
      <c r="BF2" s="86" t="s">
        <v>549</v>
      </c>
      <c r="BG2" s="87" t="s">
        <v>550</v>
      </c>
      <c r="BH2" s="88" t="s">
        <v>73</v>
      </c>
      <c r="BI2" s="86" t="s">
        <v>551</v>
      </c>
      <c r="BJ2" s="88" t="s">
        <v>73</v>
      </c>
      <c r="BK2" s="86" t="s">
        <v>552</v>
      </c>
      <c r="BL2" s="88" t="s">
        <v>73</v>
      </c>
      <c r="BM2" s="86" t="s">
        <v>553</v>
      </c>
      <c r="BN2" s="87" t="s">
        <v>554</v>
      </c>
      <c r="BO2" s="88" t="s">
        <v>73</v>
      </c>
      <c r="BP2" s="86" t="s">
        <v>555</v>
      </c>
      <c r="BQ2" s="88" t="s">
        <v>73</v>
      </c>
      <c r="BR2" s="86" t="s">
        <v>522</v>
      </c>
      <c r="BS2" s="87" t="s">
        <v>556</v>
      </c>
      <c r="BT2" s="88" t="s">
        <v>73</v>
      </c>
      <c r="BU2" s="86" t="s">
        <v>557</v>
      </c>
      <c r="BV2" s="87" t="s">
        <v>558</v>
      </c>
      <c r="BW2" s="88" t="s">
        <v>73</v>
      </c>
      <c r="BX2" s="86" t="s">
        <v>559</v>
      </c>
      <c r="BY2" s="87" t="s">
        <v>560</v>
      </c>
      <c r="BZ2" s="88" t="s">
        <v>73</v>
      </c>
      <c r="CA2" s="86" t="s">
        <v>317</v>
      </c>
      <c r="CB2" s="87" t="s">
        <v>561</v>
      </c>
      <c r="CC2" s="88" t="s">
        <v>73</v>
      </c>
      <c r="CD2" s="86" t="s">
        <v>562</v>
      </c>
      <c r="CE2" s="88" t="s">
        <v>73</v>
      </c>
      <c r="CF2" s="86" t="s">
        <v>563</v>
      </c>
      <c r="CG2" s="88" t="s">
        <v>73</v>
      </c>
      <c r="CH2" s="86" t="s">
        <v>564</v>
      </c>
      <c r="CI2" s="87" t="s">
        <v>565</v>
      </c>
      <c r="CJ2" s="88" t="s">
        <v>73</v>
      </c>
      <c r="CK2" s="86" t="s">
        <v>566</v>
      </c>
      <c r="CL2" s="88" t="s">
        <v>73</v>
      </c>
      <c r="CM2" s="86" t="s">
        <v>567</v>
      </c>
      <c r="CN2" s="87" t="s">
        <v>568</v>
      </c>
      <c r="CO2" s="88" t="s">
        <v>73</v>
      </c>
    </row>
    <row r="3" spans="1:93" x14ac:dyDescent="0.2">
      <c r="A3" s="89" t="s">
        <v>0</v>
      </c>
      <c r="B3" s="90">
        <f>SUM(B5:B71)</f>
        <v>23178</v>
      </c>
      <c r="C3" s="91">
        <f t="shared" ref="C3:BN3" si="0">SUM(C5:C71)</f>
        <v>18266</v>
      </c>
      <c r="D3" s="92">
        <f t="shared" si="0"/>
        <v>20</v>
      </c>
      <c r="E3" s="90">
        <f t="shared" si="0"/>
        <v>23060</v>
      </c>
      <c r="F3" s="91">
        <f t="shared" si="0"/>
        <v>33050</v>
      </c>
      <c r="G3" s="92">
        <f t="shared" si="0"/>
        <v>35</v>
      </c>
      <c r="H3" s="90">
        <f t="shared" si="0"/>
        <v>39245</v>
      </c>
      <c r="I3" s="92">
        <f t="shared" si="0"/>
        <v>429</v>
      </c>
      <c r="J3" s="90">
        <f t="shared" si="0"/>
        <v>18733</v>
      </c>
      <c r="K3" s="91">
        <f t="shared" si="0"/>
        <v>25621</v>
      </c>
      <c r="L3" s="92">
        <f t="shared" si="0"/>
        <v>83</v>
      </c>
      <c r="M3" s="90">
        <f t="shared" si="0"/>
        <v>12213</v>
      </c>
      <c r="N3" s="91">
        <f t="shared" si="0"/>
        <v>33500</v>
      </c>
      <c r="O3" s="92">
        <f t="shared" si="0"/>
        <v>33</v>
      </c>
      <c r="P3" s="90">
        <f t="shared" si="0"/>
        <v>18692</v>
      </c>
      <c r="Q3" s="91">
        <f t="shared" si="0"/>
        <v>16304</v>
      </c>
      <c r="R3" s="92">
        <f t="shared" si="0"/>
        <v>27</v>
      </c>
      <c r="S3" s="90">
        <f t="shared" si="0"/>
        <v>20819</v>
      </c>
      <c r="T3" s="91">
        <f t="shared" si="0"/>
        <v>25333</v>
      </c>
      <c r="U3" s="92">
        <f t="shared" si="0"/>
        <v>28</v>
      </c>
      <c r="V3" s="90">
        <f t="shared" si="0"/>
        <v>20016</v>
      </c>
      <c r="W3" s="91">
        <f t="shared" si="0"/>
        <v>20603</v>
      </c>
      <c r="X3" s="92">
        <f t="shared" si="0"/>
        <v>177</v>
      </c>
      <c r="Y3" s="90">
        <f t="shared" si="0"/>
        <v>13933</v>
      </c>
      <c r="Z3" s="91">
        <f t="shared" si="0"/>
        <v>30834</v>
      </c>
      <c r="AA3" s="92">
        <f t="shared" si="0"/>
        <v>47</v>
      </c>
      <c r="AB3" s="90">
        <f t="shared" si="0"/>
        <v>17459</v>
      </c>
      <c r="AC3" s="91">
        <f t="shared" si="0"/>
        <v>20249</v>
      </c>
      <c r="AD3" s="92">
        <f t="shared" si="0"/>
        <v>51</v>
      </c>
      <c r="AE3" s="90">
        <f t="shared" si="0"/>
        <v>19929</v>
      </c>
      <c r="AF3" s="91">
        <f t="shared" si="0"/>
        <v>17323</v>
      </c>
      <c r="AG3" s="92">
        <f t="shared" si="0"/>
        <v>56</v>
      </c>
      <c r="AH3" s="90">
        <f t="shared" si="0"/>
        <v>15210</v>
      </c>
      <c r="AI3" s="91">
        <f t="shared" si="0"/>
        <v>26714</v>
      </c>
      <c r="AJ3" s="92">
        <f t="shared" si="0"/>
        <v>42</v>
      </c>
      <c r="AK3" s="90">
        <f t="shared" si="0"/>
        <v>18443</v>
      </c>
      <c r="AL3" s="91">
        <f t="shared" si="0"/>
        <v>18800</v>
      </c>
      <c r="AM3" s="92">
        <f t="shared" si="0"/>
        <v>50</v>
      </c>
      <c r="AN3" s="90">
        <f t="shared" si="0"/>
        <v>42511</v>
      </c>
      <c r="AO3" s="92">
        <f t="shared" si="0"/>
        <v>460</v>
      </c>
      <c r="AP3" s="90">
        <f t="shared" si="0"/>
        <v>46018</v>
      </c>
      <c r="AQ3" s="92">
        <f t="shared" si="0"/>
        <v>557</v>
      </c>
      <c r="AR3" s="90">
        <f t="shared" si="0"/>
        <v>43604</v>
      </c>
      <c r="AS3" s="92">
        <f t="shared" si="0"/>
        <v>676</v>
      </c>
      <c r="AT3" s="90">
        <f t="shared" si="0"/>
        <v>8973</v>
      </c>
      <c r="AU3" s="91">
        <f t="shared" si="0"/>
        <v>38777</v>
      </c>
      <c r="AV3" s="92">
        <f t="shared" si="0"/>
        <v>55</v>
      </c>
      <c r="AW3" s="90">
        <f t="shared" si="0"/>
        <v>25154</v>
      </c>
      <c r="AX3" s="92">
        <f t="shared" si="0"/>
        <v>431</v>
      </c>
      <c r="AY3" s="90">
        <f t="shared" si="0"/>
        <v>29227</v>
      </c>
      <c r="AZ3" s="92">
        <f t="shared" si="0"/>
        <v>324</v>
      </c>
      <c r="BA3" s="90">
        <f t="shared" si="0"/>
        <v>28282</v>
      </c>
      <c r="BB3" s="92">
        <f t="shared" si="0"/>
        <v>263</v>
      </c>
      <c r="BC3" s="90">
        <f t="shared" si="0"/>
        <v>19509</v>
      </c>
      <c r="BD3" s="91">
        <f t="shared" si="0"/>
        <v>20528</v>
      </c>
      <c r="BE3" s="92">
        <f t="shared" si="0"/>
        <v>55</v>
      </c>
      <c r="BF3" s="90">
        <f t="shared" si="0"/>
        <v>24785</v>
      </c>
      <c r="BG3" s="91">
        <f t="shared" si="0"/>
        <v>19939</v>
      </c>
      <c r="BH3" s="92">
        <f t="shared" si="0"/>
        <v>31</v>
      </c>
      <c r="BI3" s="90">
        <f t="shared" si="0"/>
        <v>30322</v>
      </c>
      <c r="BJ3" s="92">
        <f t="shared" si="0"/>
        <v>724</v>
      </c>
      <c r="BK3" s="90">
        <f t="shared" si="0"/>
        <v>30803</v>
      </c>
      <c r="BL3" s="92">
        <f t="shared" si="0"/>
        <v>521</v>
      </c>
      <c r="BM3" s="90">
        <f t="shared" si="0"/>
        <v>14425</v>
      </c>
      <c r="BN3" s="91">
        <f t="shared" si="0"/>
        <v>38919</v>
      </c>
      <c r="BO3" s="92">
        <f t="shared" ref="BO3:CO3" si="1">SUM(BO5:BO71)</f>
        <v>50</v>
      </c>
      <c r="BP3" s="90">
        <f t="shared" si="1"/>
        <v>28703</v>
      </c>
      <c r="BQ3" s="92">
        <f t="shared" si="1"/>
        <v>615</v>
      </c>
      <c r="BR3" s="90">
        <f t="shared" si="1"/>
        <v>17379</v>
      </c>
      <c r="BS3" s="91">
        <f t="shared" si="1"/>
        <v>21245</v>
      </c>
      <c r="BT3" s="92">
        <f t="shared" si="1"/>
        <v>77</v>
      </c>
      <c r="BU3" s="90">
        <f t="shared" si="1"/>
        <v>28619</v>
      </c>
      <c r="BV3" s="91">
        <f t="shared" si="1"/>
        <v>12033</v>
      </c>
      <c r="BW3" s="92">
        <f t="shared" si="1"/>
        <v>27</v>
      </c>
      <c r="BX3" s="90">
        <f t="shared" si="1"/>
        <v>23800</v>
      </c>
      <c r="BY3" s="91">
        <f t="shared" si="1"/>
        <v>19225</v>
      </c>
      <c r="BZ3" s="92">
        <f t="shared" si="1"/>
        <v>84</v>
      </c>
      <c r="CA3" s="90">
        <f t="shared" si="1"/>
        <v>19506</v>
      </c>
      <c r="CB3" s="91">
        <f t="shared" si="1"/>
        <v>25868</v>
      </c>
      <c r="CC3" s="92">
        <f t="shared" si="1"/>
        <v>33</v>
      </c>
      <c r="CD3" s="90">
        <f t="shared" si="1"/>
        <v>29301</v>
      </c>
      <c r="CE3" s="92">
        <f t="shared" si="1"/>
        <v>536</v>
      </c>
      <c r="CF3" s="90">
        <f t="shared" si="1"/>
        <v>42365</v>
      </c>
      <c r="CG3" s="92">
        <f t="shared" si="1"/>
        <v>497</v>
      </c>
      <c r="CH3" s="90">
        <f t="shared" si="1"/>
        <v>23241</v>
      </c>
      <c r="CI3" s="91">
        <f t="shared" si="1"/>
        <v>8419</v>
      </c>
      <c r="CJ3" s="92">
        <f t="shared" si="1"/>
        <v>32</v>
      </c>
      <c r="CK3" s="90">
        <f t="shared" si="1"/>
        <v>34325</v>
      </c>
      <c r="CL3" s="92">
        <f t="shared" si="1"/>
        <v>391</v>
      </c>
      <c r="CM3" s="90">
        <f t="shared" si="1"/>
        <v>12653</v>
      </c>
      <c r="CN3" s="91">
        <f t="shared" si="1"/>
        <v>18307</v>
      </c>
      <c r="CO3" s="92">
        <f t="shared" si="1"/>
        <v>11</v>
      </c>
    </row>
    <row r="4" spans="1:93" s="99" customFormat="1" x14ac:dyDescent="0.2">
      <c r="A4" s="93" t="s">
        <v>1</v>
      </c>
      <c r="B4" s="94">
        <f>(ABS(B3-C3))/(SUM(B3:D3))</f>
        <v>0.11846420991703646</v>
      </c>
      <c r="C4" s="95"/>
      <c r="D4" s="96"/>
      <c r="E4" s="94">
        <f>(ABS(E3-F3))/(SUM(E3:G3))</f>
        <v>0.17793213999465668</v>
      </c>
      <c r="F4" s="95"/>
      <c r="G4" s="96"/>
      <c r="H4" s="94">
        <f>(ABS(H3-I3))/(SUM(H3:I3))</f>
        <v>0.97837374603014571</v>
      </c>
      <c r="I4" s="97"/>
      <c r="J4" s="94">
        <f>(ABS(J3-K3))/(SUM(J3:L3))</f>
        <v>0.15500596349888607</v>
      </c>
      <c r="K4" s="95"/>
      <c r="L4" s="96"/>
      <c r="M4" s="94">
        <f>(ABS(M3-N3))/(SUM(M3:O3))</f>
        <v>0.46533030210291609</v>
      </c>
      <c r="N4" s="95"/>
      <c r="O4" s="96"/>
      <c r="P4" s="94">
        <f>(ABS(P3-Q3))/(SUM(P3:R3))</f>
        <v>6.8183764954458492E-2</v>
      </c>
      <c r="Q4" s="95"/>
      <c r="R4" s="96"/>
      <c r="S4" s="94">
        <f>(ABS(S3-T3))/(SUM(S3:U3))</f>
        <v>9.7747942832394977E-2</v>
      </c>
      <c r="T4" s="95"/>
      <c r="U4" s="96"/>
      <c r="V4" s="94">
        <f>(ABS(V3-W3))/(SUM(V3:X3))</f>
        <v>1.4388665555446612E-2</v>
      </c>
      <c r="W4" s="95"/>
      <c r="X4" s="96"/>
      <c r="Y4" s="94">
        <f>(ABS(Y3-Z3))/(SUM(Y3:AA3))</f>
        <v>0.377136609095372</v>
      </c>
      <c r="Z4" s="95"/>
      <c r="AA4" s="96"/>
      <c r="AB4" s="94">
        <f>(ABS(AB3-AC3))/(SUM(AB3:AD3))</f>
        <v>7.3889668688259746E-2</v>
      </c>
      <c r="AC4" s="95"/>
      <c r="AD4" s="96"/>
      <c r="AE4" s="94">
        <f>(ABS(AE3-AF3))/(SUM(AE3:AG3))</f>
        <v>6.9850970301275864E-2</v>
      </c>
      <c r="AF4" s="95"/>
      <c r="AG4" s="96"/>
      <c r="AH4" s="94">
        <f>(ABS(AH3-AI3))/(SUM(AH3:AJ3))</f>
        <v>0.27412667397416957</v>
      </c>
      <c r="AI4" s="95"/>
      <c r="AJ4" s="96"/>
      <c r="AK4" s="94">
        <f>(ABS(AK3-AL3))/(SUM(AK3:AM3))</f>
        <v>9.572842088327569E-3</v>
      </c>
      <c r="AL4" s="95"/>
      <c r="AM4" s="96"/>
      <c r="AN4" s="94">
        <f>(ABS(AN3-AO3))/(SUM(AN3:AO3))</f>
        <v>0.9785902120034442</v>
      </c>
      <c r="AO4" s="97"/>
      <c r="AP4" s="94">
        <f>(ABS(AP3-AQ3))/(SUM(AP3:AQ3))</f>
        <v>0.97608158883521201</v>
      </c>
      <c r="AQ4" s="97"/>
      <c r="AR4" s="94">
        <f>(ABS(AR3-AS3))/(SUM(AR3:AS3))</f>
        <v>0.9694670280036134</v>
      </c>
      <c r="AS4" s="97"/>
      <c r="AT4" s="94">
        <f>(ABS(AT3-AU3))/(SUM(AT3:AV3))</f>
        <v>0.62344942997594399</v>
      </c>
      <c r="AU4" s="95"/>
      <c r="AV4" s="96"/>
      <c r="AW4" s="94">
        <f>(ABS(AW3-AX3))/(SUM(AW3:AX3))</f>
        <v>0.9663083838186437</v>
      </c>
      <c r="AX4" s="97"/>
      <c r="AY4" s="94">
        <f>(ABS(AY3-AZ3))/(SUM(AY3:AZ3))</f>
        <v>0.97807180806064098</v>
      </c>
      <c r="AZ4" s="97"/>
      <c r="BA4" s="94">
        <f>(ABS(BA3-BB3))/(SUM(BA3:BB3))</f>
        <v>0.98157295498335961</v>
      </c>
      <c r="BB4" s="97"/>
      <c r="BC4" s="94">
        <f>(ABS(BC3-BD3))/(SUM(BC3:BE3))</f>
        <v>2.5416541953506934E-2</v>
      </c>
      <c r="BD4" s="95"/>
      <c r="BE4" s="96"/>
      <c r="BF4" s="94">
        <f>(ABS(BF3-BG3))/(SUM(BF3:BH3))</f>
        <v>0.10827840464752542</v>
      </c>
      <c r="BG4" s="95"/>
      <c r="BH4" s="96"/>
      <c r="BI4" s="94">
        <f>(ABS(BI3-BJ3))/(SUM(BI3:BJ3))</f>
        <v>0.95335953101848869</v>
      </c>
      <c r="BJ4" s="98"/>
      <c r="BK4" s="94">
        <f>(ABS(BK3-BL3))/(SUM(BK3:BL3))</f>
        <v>0.96673477205976244</v>
      </c>
      <c r="BL4" s="97"/>
      <c r="BM4" s="94">
        <f>(ABS(BM3-BN3))/(SUM(BM3:BO3))</f>
        <v>0.45874068247368616</v>
      </c>
      <c r="BN4" s="95"/>
      <c r="BO4" s="96"/>
      <c r="BP4" s="94">
        <f>(ABS(BP3-BQ3))/(SUM(BP3:BQ3))</f>
        <v>0.95804625144962141</v>
      </c>
      <c r="BQ4" s="97"/>
      <c r="BR4" s="94">
        <f>(ABS(BR3-BS3))/(SUM(BR3:BT3))</f>
        <v>9.9894059585023648E-2</v>
      </c>
      <c r="BS4" s="95"/>
      <c r="BT4" s="96"/>
      <c r="BU4" s="94">
        <f>(ABS(BU3-BV3))/(SUM(BU3:BW3))</f>
        <v>0.40772880355957619</v>
      </c>
      <c r="BV4" s="95"/>
      <c r="BW4" s="96"/>
      <c r="BX4" s="94">
        <f>(ABS(BX3-BY3))/(SUM(BX3:BZ3))</f>
        <v>0.1061263309285764</v>
      </c>
      <c r="BY4" s="95"/>
      <c r="BZ4" s="96"/>
      <c r="CA4" s="94">
        <f>(ABS(CA3-CB3))/(SUM(CA3:CC3))</f>
        <v>0.1401105556412007</v>
      </c>
      <c r="CB4" s="95"/>
      <c r="CC4" s="96"/>
      <c r="CD4" s="94">
        <f>(ABS(CD3-CE3))/(SUM(CD3:CE3))</f>
        <v>0.96407145490498369</v>
      </c>
      <c r="CE4" s="97"/>
      <c r="CF4" s="94">
        <f>(ABS(CF3-CG3))/(SUM(CF3:CG3))</f>
        <v>0.97680929494657276</v>
      </c>
      <c r="CG4" s="97"/>
      <c r="CH4" s="94">
        <f>(ABS(CH3-CI3))/(SUM(CH3:CJ3))</f>
        <v>0.46768900668938534</v>
      </c>
      <c r="CI4" s="95"/>
      <c r="CJ4" s="96"/>
      <c r="CK4" s="94">
        <f>(ABS(CK3-CL3))/(SUM(CK3:CL3))</f>
        <v>0.97747436340592231</v>
      </c>
      <c r="CL4" s="98"/>
      <c r="CM4" s="94">
        <f>(ABS(CM3-CN3))/(SUM(CM3:CO3))</f>
        <v>0.18255787672338639</v>
      </c>
      <c r="CN4" s="95"/>
      <c r="CO4" s="96"/>
    </row>
    <row r="5" spans="1:93" x14ac:dyDescent="0.2">
      <c r="A5" s="100" t="s">
        <v>2</v>
      </c>
      <c r="B5" s="101"/>
      <c r="C5" s="102"/>
      <c r="D5" s="103"/>
      <c r="E5" s="104"/>
      <c r="F5" s="102"/>
      <c r="G5" s="103"/>
      <c r="H5" s="104"/>
      <c r="I5" s="103"/>
      <c r="J5" s="104"/>
      <c r="K5" s="105"/>
      <c r="L5" s="106"/>
      <c r="M5" s="104"/>
      <c r="N5" s="102"/>
      <c r="O5" s="103"/>
      <c r="P5" s="104"/>
      <c r="Q5" s="102"/>
      <c r="R5" s="103"/>
      <c r="S5" s="104"/>
      <c r="T5" s="102"/>
      <c r="U5" s="103"/>
      <c r="V5" s="104"/>
      <c r="W5" s="102"/>
      <c r="X5" s="103"/>
      <c r="Y5" s="104"/>
      <c r="Z5" s="102"/>
      <c r="AA5" s="103"/>
      <c r="AB5" s="104"/>
      <c r="AC5" s="102"/>
      <c r="AD5" s="103"/>
      <c r="AE5" s="104"/>
      <c r="AF5" s="102"/>
      <c r="AG5" s="103"/>
      <c r="AH5" s="104"/>
      <c r="AI5" s="102"/>
      <c r="AJ5" s="103"/>
      <c r="AK5" s="104"/>
      <c r="AL5" s="102"/>
      <c r="AM5" s="103"/>
      <c r="AN5" s="104"/>
      <c r="AO5" s="103"/>
      <c r="AP5" s="104"/>
      <c r="AQ5" s="103"/>
      <c r="AR5" s="104"/>
      <c r="AS5" s="103"/>
      <c r="AT5" s="104"/>
      <c r="AU5" s="102"/>
      <c r="AV5" s="103"/>
      <c r="AW5" s="104"/>
      <c r="AX5" s="103"/>
      <c r="AY5" s="104"/>
      <c r="AZ5" s="103"/>
      <c r="BA5" s="104"/>
      <c r="BB5" s="103"/>
      <c r="BC5" s="104"/>
      <c r="BD5" s="102"/>
      <c r="BE5" s="103"/>
      <c r="BF5" s="104"/>
      <c r="BG5" s="102"/>
      <c r="BH5" s="103"/>
      <c r="BI5" s="104">
        <v>578</v>
      </c>
      <c r="BJ5" s="103">
        <v>23</v>
      </c>
      <c r="BK5" s="104"/>
      <c r="BL5" s="103"/>
      <c r="BM5" s="104"/>
      <c r="BN5" s="102"/>
      <c r="BO5" s="103"/>
      <c r="BP5" s="104"/>
      <c r="BQ5" s="103"/>
      <c r="BR5" s="104"/>
      <c r="BS5" s="102"/>
      <c r="BT5" s="103"/>
      <c r="BU5" s="104"/>
      <c r="BV5" s="102"/>
      <c r="BW5" s="103"/>
      <c r="BX5" s="104"/>
      <c r="BY5" s="102"/>
      <c r="BZ5" s="103"/>
      <c r="CA5" s="104">
        <v>4891</v>
      </c>
      <c r="CB5" s="102">
        <v>12070</v>
      </c>
      <c r="CC5" s="103">
        <v>17</v>
      </c>
      <c r="CD5" s="104"/>
      <c r="CE5" s="103"/>
      <c r="CF5" s="104"/>
      <c r="CG5" s="103"/>
      <c r="CH5" s="104"/>
      <c r="CI5" s="102"/>
      <c r="CJ5" s="103"/>
      <c r="CK5" s="104"/>
      <c r="CL5" s="103"/>
      <c r="CM5" s="104"/>
      <c r="CN5" s="102"/>
      <c r="CO5" s="103"/>
    </row>
    <row r="6" spans="1:93" x14ac:dyDescent="0.2">
      <c r="A6" s="107" t="s">
        <v>3</v>
      </c>
      <c r="B6" s="101"/>
      <c r="C6" s="108"/>
      <c r="D6" s="109"/>
      <c r="E6" s="101"/>
      <c r="F6" s="108"/>
      <c r="G6" s="109"/>
      <c r="H6" s="101"/>
      <c r="I6" s="109"/>
      <c r="J6" s="101"/>
      <c r="K6" s="108"/>
      <c r="L6" s="109"/>
      <c r="M6" s="101"/>
      <c r="N6" s="108"/>
      <c r="O6" s="109"/>
      <c r="P6" s="101"/>
      <c r="Q6" s="108"/>
      <c r="R6" s="109"/>
      <c r="S6" s="101"/>
      <c r="T6" s="108"/>
      <c r="U6" s="109"/>
      <c r="V6" s="101"/>
      <c r="W6" s="108"/>
      <c r="X6" s="109"/>
      <c r="Y6" s="101"/>
      <c r="Z6" s="108"/>
      <c r="AA6" s="109"/>
      <c r="AB6" s="101"/>
      <c r="AC6" s="108"/>
      <c r="AD6" s="109"/>
      <c r="AE6" s="101"/>
      <c r="AF6" s="108"/>
      <c r="AG6" s="109"/>
      <c r="AH6" s="101"/>
      <c r="AI6" s="108"/>
      <c r="AJ6" s="109"/>
      <c r="AK6" s="101"/>
      <c r="AL6" s="108"/>
      <c r="AM6" s="109"/>
      <c r="AN6" s="101"/>
      <c r="AO6" s="109"/>
      <c r="AP6" s="101"/>
      <c r="AQ6" s="109"/>
      <c r="AR6" s="101"/>
      <c r="AS6" s="109"/>
      <c r="AT6" s="101"/>
      <c r="AU6" s="108"/>
      <c r="AV6" s="109"/>
      <c r="AW6" s="101"/>
      <c r="AX6" s="109"/>
      <c r="AY6" s="101"/>
      <c r="AZ6" s="109"/>
      <c r="BA6" s="101"/>
      <c r="BB6" s="109"/>
      <c r="BC6" s="101"/>
      <c r="BD6" s="108"/>
      <c r="BE6" s="109"/>
      <c r="BF6" s="101">
        <v>2795</v>
      </c>
      <c r="BG6" s="108">
        <v>4787</v>
      </c>
      <c r="BH6" s="109">
        <v>9</v>
      </c>
      <c r="BI6" s="101"/>
      <c r="BJ6" s="109"/>
      <c r="BK6" s="101"/>
      <c r="BL6" s="109"/>
      <c r="BM6" s="101"/>
      <c r="BN6" s="108"/>
      <c r="BO6" s="109"/>
      <c r="BP6" s="101"/>
      <c r="BQ6" s="109"/>
      <c r="BR6" s="101"/>
      <c r="BS6" s="108"/>
      <c r="BT6" s="109"/>
      <c r="BU6" s="101"/>
      <c r="BV6" s="108"/>
      <c r="BW6" s="109"/>
      <c r="BX6" s="101"/>
      <c r="BY6" s="108"/>
      <c r="BZ6" s="109"/>
      <c r="CA6" s="101"/>
      <c r="CB6" s="108"/>
      <c r="CC6" s="109"/>
      <c r="CD6" s="101"/>
      <c r="CE6" s="109"/>
      <c r="CF6" s="101">
        <v>42365</v>
      </c>
      <c r="CG6" s="109">
        <v>497</v>
      </c>
      <c r="CH6" s="101"/>
      <c r="CI6" s="108"/>
      <c r="CJ6" s="109"/>
      <c r="CK6" s="101"/>
      <c r="CL6" s="109"/>
      <c r="CM6" s="101"/>
      <c r="CN6" s="108"/>
      <c r="CO6" s="109"/>
    </row>
    <row r="7" spans="1:93" x14ac:dyDescent="0.2">
      <c r="A7" s="107" t="s">
        <v>4</v>
      </c>
      <c r="B7" s="101"/>
      <c r="C7" s="108"/>
      <c r="D7" s="109"/>
      <c r="E7" s="101"/>
      <c r="F7" s="108"/>
      <c r="G7" s="109"/>
      <c r="H7" s="101"/>
      <c r="I7" s="109"/>
      <c r="J7" s="101"/>
      <c r="K7" s="108"/>
      <c r="L7" s="109"/>
      <c r="M7" s="101"/>
      <c r="N7" s="108"/>
      <c r="O7" s="109"/>
      <c r="P7" s="101"/>
      <c r="Q7" s="108"/>
      <c r="R7" s="109"/>
      <c r="S7" s="101"/>
      <c r="T7" s="108"/>
      <c r="U7" s="109"/>
      <c r="V7" s="101"/>
      <c r="W7" s="108"/>
      <c r="X7" s="109"/>
      <c r="Y7" s="101"/>
      <c r="Z7" s="108"/>
      <c r="AA7" s="109"/>
      <c r="AB7" s="101"/>
      <c r="AC7" s="108"/>
      <c r="AD7" s="109"/>
      <c r="AE7" s="101"/>
      <c r="AF7" s="108"/>
      <c r="AG7" s="109"/>
      <c r="AH7" s="101"/>
      <c r="AI7" s="108"/>
      <c r="AJ7" s="109"/>
      <c r="AK7" s="101"/>
      <c r="AL7" s="108"/>
      <c r="AM7" s="109"/>
      <c r="AN7" s="101"/>
      <c r="AO7" s="109"/>
      <c r="AP7" s="101"/>
      <c r="AQ7" s="109"/>
      <c r="AR7" s="101"/>
      <c r="AS7" s="109"/>
      <c r="AT7" s="101"/>
      <c r="AU7" s="108"/>
      <c r="AV7" s="109"/>
      <c r="AW7" s="101"/>
      <c r="AX7" s="109"/>
      <c r="AY7" s="101"/>
      <c r="AZ7" s="109"/>
      <c r="BA7" s="101"/>
      <c r="BB7" s="109"/>
      <c r="BC7" s="101"/>
      <c r="BD7" s="108"/>
      <c r="BE7" s="109"/>
      <c r="BF7" s="101"/>
      <c r="BG7" s="108"/>
      <c r="BH7" s="109"/>
      <c r="BI7" s="101"/>
      <c r="BJ7" s="109"/>
      <c r="BK7" s="101"/>
      <c r="BL7" s="109"/>
      <c r="BM7" s="101"/>
      <c r="BN7" s="108"/>
      <c r="BO7" s="109"/>
      <c r="BP7" s="101"/>
      <c r="BQ7" s="109"/>
      <c r="BR7" s="101"/>
      <c r="BS7" s="108"/>
      <c r="BT7" s="109"/>
      <c r="BU7" s="101">
        <v>6032</v>
      </c>
      <c r="BV7" s="108">
        <v>2355</v>
      </c>
      <c r="BW7" s="109">
        <v>7</v>
      </c>
      <c r="BX7" s="101"/>
      <c r="BY7" s="108"/>
      <c r="BZ7" s="109"/>
      <c r="CA7" s="101"/>
      <c r="CB7" s="108"/>
      <c r="CC7" s="109"/>
      <c r="CD7" s="101"/>
      <c r="CE7" s="109"/>
      <c r="CF7" s="101"/>
      <c r="CG7" s="109"/>
      <c r="CH7" s="101"/>
      <c r="CI7" s="108"/>
      <c r="CJ7" s="109"/>
      <c r="CK7" s="101"/>
      <c r="CL7" s="109"/>
      <c r="CM7" s="101"/>
      <c r="CN7" s="108"/>
      <c r="CO7" s="109"/>
    </row>
    <row r="8" spans="1:93" x14ac:dyDescent="0.2">
      <c r="A8" s="107" t="s">
        <v>5</v>
      </c>
      <c r="B8" s="101"/>
      <c r="C8" s="108"/>
      <c r="D8" s="109"/>
      <c r="E8" s="101"/>
      <c r="F8" s="108"/>
      <c r="G8" s="109"/>
      <c r="H8" s="101"/>
      <c r="I8" s="109"/>
      <c r="J8" s="101"/>
      <c r="K8" s="108"/>
      <c r="L8" s="109"/>
      <c r="M8" s="101"/>
      <c r="N8" s="108"/>
      <c r="O8" s="109"/>
      <c r="P8" s="101"/>
      <c r="Q8" s="108"/>
      <c r="R8" s="109"/>
      <c r="S8" s="101"/>
      <c r="T8" s="108"/>
      <c r="U8" s="109"/>
      <c r="V8" s="101"/>
      <c r="W8" s="108"/>
      <c r="X8" s="109"/>
      <c r="Y8" s="101"/>
      <c r="Z8" s="108"/>
      <c r="AA8" s="109"/>
      <c r="AB8" s="101"/>
      <c r="AC8" s="108"/>
      <c r="AD8" s="109"/>
      <c r="AE8" s="101"/>
      <c r="AF8" s="108"/>
      <c r="AG8" s="109"/>
      <c r="AH8" s="101"/>
      <c r="AI8" s="108"/>
      <c r="AJ8" s="109"/>
      <c r="AK8" s="101"/>
      <c r="AL8" s="108"/>
      <c r="AM8" s="109"/>
      <c r="AN8" s="101">
        <v>3726</v>
      </c>
      <c r="AO8" s="109">
        <v>27</v>
      </c>
      <c r="AP8" s="101"/>
      <c r="AQ8" s="109"/>
      <c r="AR8" s="101"/>
      <c r="AS8" s="109"/>
      <c r="AT8" s="101"/>
      <c r="AU8" s="108"/>
      <c r="AV8" s="109"/>
      <c r="AW8" s="101"/>
      <c r="AX8" s="109"/>
      <c r="AY8" s="101"/>
      <c r="AZ8" s="109"/>
      <c r="BA8" s="101"/>
      <c r="BB8" s="109"/>
      <c r="BC8" s="101"/>
      <c r="BD8" s="108"/>
      <c r="BE8" s="109"/>
      <c r="BF8" s="101"/>
      <c r="BG8" s="108"/>
      <c r="BH8" s="109"/>
      <c r="BI8" s="101"/>
      <c r="BJ8" s="109"/>
      <c r="BK8" s="101">
        <v>1217</v>
      </c>
      <c r="BL8" s="109">
        <v>37</v>
      </c>
      <c r="BM8" s="101"/>
      <c r="BN8" s="108"/>
      <c r="BO8" s="109"/>
      <c r="BP8" s="101"/>
      <c r="BQ8" s="109"/>
      <c r="BR8" s="101"/>
      <c r="BS8" s="108"/>
      <c r="BT8" s="109"/>
      <c r="BU8" s="101"/>
      <c r="BV8" s="108"/>
      <c r="BW8" s="109"/>
      <c r="BX8" s="101"/>
      <c r="BY8" s="108"/>
      <c r="BZ8" s="109"/>
      <c r="CA8" s="101"/>
      <c r="CB8" s="108"/>
      <c r="CC8" s="109"/>
      <c r="CD8" s="101"/>
      <c r="CE8" s="109"/>
      <c r="CF8" s="101"/>
      <c r="CG8" s="109"/>
      <c r="CH8" s="101"/>
      <c r="CI8" s="108"/>
      <c r="CJ8" s="109"/>
      <c r="CK8" s="101"/>
      <c r="CL8" s="109"/>
      <c r="CM8" s="101"/>
      <c r="CN8" s="108"/>
      <c r="CO8" s="109"/>
    </row>
    <row r="9" spans="1:93" x14ac:dyDescent="0.2">
      <c r="A9" s="107" t="s">
        <v>6</v>
      </c>
      <c r="B9" s="101"/>
      <c r="C9" s="108"/>
      <c r="D9" s="109"/>
      <c r="E9" s="101"/>
      <c r="F9" s="108"/>
      <c r="G9" s="109"/>
      <c r="H9" s="101"/>
      <c r="I9" s="109"/>
      <c r="J9" s="101"/>
      <c r="K9" s="108"/>
      <c r="L9" s="109"/>
      <c r="M9" s="101"/>
      <c r="N9" s="108"/>
      <c r="O9" s="109"/>
      <c r="P9" s="101"/>
      <c r="Q9" s="108"/>
      <c r="R9" s="109"/>
      <c r="S9" s="101"/>
      <c r="T9" s="108"/>
      <c r="U9" s="109"/>
      <c r="V9" s="101"/>
      <c r="W9" s="108"/>
      <c r="X9" s="109"/>
      <c r="Y9" s="101">
        <v>562</v>
      </c>
      <c r="Z9" s="108">
        <v>2451</v>
      </c>
      <c r="AA9" s="109">
        <v>2</v>
      </c>
      <c r="AB9" s="101"/>
      <c r="AC9" s="108"/>
      <c r="AD9" s="109"/>
      <c r="AE9" s="101"/>
      <c r="AF9" s="108"/>
      <c r="AG9" s="109"/>
      <c r="AH9" s="101"/>
      <c r="AI9" s="108"/>
      <c r="AJ9" s="109"/>
      <c r="AK9" s="101"/>
      <c r="AL9" s="108"/>
      <c r="AM9" s="109"/>
      <c r="AN9" s="101"/>
      <c r="AO9" s="109"/>
      <c r="AP9" s="101"/>
      <c r="AQ9" s="109"/>
      <c r="AR9" s="101"/>
      <c r="AS9" s="109"/>
      <c r="AT9" s="101">
        <v>2538</v>
      </c>
      <c r="AU9" s="108">
        <v>11026</v>
      </c>
      <c r="AV9" s="109">
        <v>15</v>
      </c>
      <c r="AW9" s="101"/>
      <c r="AX9" s="109"/>
      <c r="AY9" s="101"/>
      <c r="AZ9" s="109"/>
      <c r="BA9" s="101"/>
      <c r="BB9" s="109"/>
      <c r="BC9" s="101"/>
      <c r="BD9" s="108"/>
      <c r="BE9" s="109"/>
      <c r="BF9" s="101"/>
      <c r="BG9" s="108"/>
      <c r="BH9" s="109"/>
      <c r="BI9" s="101"/>
      <c r="BJ9" s="109"/>
      <c r="BK9" s="101"/>
      <c r="BL9" s="109"/>
      <c r="BM9" s="101"/>
      <c r="BN9" s="108"/>
      <c r="BO9" s="109"/>
      <c r="BP9" s="101"/>
      <c r="BQ9" s="109"/>
      <c r="BR9" s="101"/>
      <c r="BS9" s="108"/>
      <c r="BT9" s="109"/>
      <c r="BU9" s="101"/>
      <c r="BV9" s="108"/>
      <c r="BW9" s="109"/>
      <c r="BX9" s="101"/>
      <c r="BY9" s="108"/>
      <c r="BZ9" s="109"/>
      <c r="CA9" s="101"/>
      <c r="CB9" s="108"/>
      <c r="CC9" s="109"/>
      <c r="CD9" s="101"/>
      <c r="CE9" s="109"/>
      <c r="CF9" s="101"/>
      <c r="CG9" s="109"/>
      <c r="CH9" s="101"/>
      <c r="CI9" s="108"/>
      <c r="CJ9" s="109"/>
      <c r="CK9" s="101"/>
      <c r="CL9" s="109"/>
      <c r="CM9" s="101"/>
      <c r="CN9" s="108"/>
      <c r="CO9" s="109"/>
    </row>
    <row r="10" spans="1:93" x14ac:dyDescent="0.2">
      <c r="A10" s="107" t="s">
        <v>7</v>
      </c>
      <c r="B10" s="101"/>
      <c r="C10" s="108"/>
      <c r="D10" s="109"/>
      <c r="E10" s="101"/>
      <c r="F10" s="108"/>
      <c r="G10" s="109"/>
      <c r="H10" s="101"/>
      <c r="I10" s="109"/>
      <c r="J10" s="101"/>
      <c r="K10" s="108"/>
      <c r="L10" s="109"/>
      <c r="M10" s="101"/>
      <c r="N10" s="108"/>
      <c r="O10" s="109"/>
      <c r="P10" s="101"/>
      <c r="Q10" s="108"/>
      <c r="R10" s="109"/>
      <c r="S10" s="101"/>
      <c r="T10" s="108"/>
      <c r="U10" s="109"/>
      <c r="V10" s="101"/>
      <c r="W10" s="108"/>
      <c r="X10" s="109"/>
      <c r="Y10" s="101"/>
      <c r="Z10" s="108"/>
      <c r="AA10" s="109"/>
      <c r="AB10" s="101"/>
      <c r="AC10" s="108"/>
      <c r="AD10" s="109"/>
      <c r="AE10" s="101"/>
      <c r="AF10" s="108"/>
      <c r="AG10" s="109"/>
      <c r="AH10" s="101"/>
      <c r="AI10" s="108"/>
      <c r="AJ10" s="109"/>
      <c r="AK10" s="101"/>
      <c r="AL10" s="108"/>
      <c r="AM10" s="109"/>
      <c r="AN10" s="101"/>
      <c r="AO10" s="109"/>
      <c r="AP10" s="101"/>
      <c r="AQ10" s="109"/>
      <c r="AR10" s="101"/>
      <c r="AS10" s="109"/>
      <c r="AT10" s="101"/>
      <c r="AU10" s="108"/>
      <c r="AV10" s="109"/>
      <c r="AW10" s="101"/>
      <c r="AX10" s="109"/>
      <c r="AY10" s="101"/>
      <c r="AZ10" s="109"/>
      <c r="BA10" s="101"/>
      <c r="BB10" s="109"/>
      <c r="BC10" s="101"/>
      <c r="BD10" s="108"/>
      <c r="BE10" s="109"/>
      <c r="BF10" s="101"/>
      <c r="BG10" s="108"/>
      <c r="BH10" s="109"/>
      <c r="BI10" s="101"/>
      <c r="BJ10" s="109"/>
      <c r="BK10" s="101"/>
      <c r="BL10" s="109"/>
      <c r="BM10" s="101"/>
      <c r="BN10" s="108"/>
      <c r="BO10" s="109"/>
      <c r="BP10" s="101"/>
      <c r="BQ10" s="109"/>
      <c r="BR10" s="101"/>
      <c r="BS10" s="108"/>
      <c r="BT10" s="109"/>
      <c r="BU10" s="101">
        <v>3263</v>
      </c>
      <c r="BV10" s="108">
        <v>618</v>
      </c>
      <c r="BW10" s="109"/>
      <c r="BX10" s="101"/>
      <c r="BY10" s="108"/>
      <c r="BZ10" s="109"/>
      <c r="CA10" s="101"/>
      <c r="CB10" s="108"/>
      <c r="CC10" s="109"/>
      <c r="CD10" s="101"/>
      <c r="CE10" s="109"/>
      <c r="CF10" s="101"/>
      <c r="CG10" s="109"/>
      <c r="CH10" s="101"/>
      <c r="CI10" s="108"/>
      <c r="CJ10" s="109"/>
      <c r="CK10" s="101"/>
      <c r="CL10" s="109"/>
      <c r="CM10" s="101"/>
      <c r="CN10" s="108"/>
      <c r="CO10" s="109"/>
    </row>
    <row r="11" spans="1:93" x14ac:dyDescent="0.2">
      <c r="A11" s="107" t="s">
        <v>8</v>
      </c>
      <c r="B11" s="101"/>
      <c r="C11" s="108"/>
      <c r="D11" s="109"/>
      <c r="E11" s="101"/>
      <c r="F11" s="108"/>
      <c r="G11" s="109"/>
      <c r="H11" s="101"/>
      <c r="I11" s="109"/>
      <c r="J11" s="101"/>
      <c r="K11" s="108"/>
      <c r="L11" s="109"/>
      <c r="M11" s="101"/>
      <c r="N11" s="108"/>
      <c r="O11" s="109"/>
      <c r="P11" s="101"/>
      <c r="Q11" s="108"/>
      <c r="R11" s="109"/>
      <c r="S11" s="101"/>
      <c r="T11" s="108"/>
      <c r="U11" s="109"/>
      <c r="V11" s="101"/>
      <c r="W11" s="108"/>
      <c r="X11" s="109"/>
      <c r="Y11" s="101"/>
      <c r="Z11" s="108"/>
      <c r="AA11" s="109"/>
      <c r="AB11" s="101"/>
      <c r="AC11" s="108"/>
      <c r="AD11" s="109"/>
      <c r="AE11" s="101"/>
      <c r="AF11" s="108"/>
      <c r="AG11" s="109"/>
      <c r="AH11" s="101"/>
      <c r="AI11" s="108"/>
      <c r="AJ11" s="109"/>
      <c r="AK11" s="101"/>
      <c r="AL11" s="108"/>
      <c r="AM11" s="109"/>
      <c r="AN11" s="101"/>
      <c r="AO11" s="109"/>
      <c r="AP11" s="101"/>
      <c r="AQ11" s="109"/>
      <c r="AR11" s="101"/>
      <c r="AS11" s="109"/>
      <c r="AT11" s="101"/>
      <c r="AU11" s="108"/>
      <c r="AV11" s="109"/>
      <c r="AW11" s="101"/>
      <c r="AX11" s="109"/>
      <c r="AY11" s="101"/>
      <c r="AZ11" s="109"/>
      <c r="BA11" s="101"/>
      <c r="BB11" s="109"/>
      <c r="BC11" s="101"/>
      <c r="BD11" s="108"/>
      <c r="BE11" s="109"/>
      <c r="BF11" s="101"/>
      <c r="BG11" s="108"/>
      <c r="BH11" s="109"/>
      <c r="BI11" s="101"/>
      <c r="BJ11" s="109"/>
      <c r="BK11" s="101"/>
      <c r="BL11" s="109"/>
      <c r="BM11" s="101"/>
      <c r="BN11" s="108"/>
      <c r="BO11" s="109"/>
      <c r="BP11" s="101"/>
      <c r="BQ11" s="109"/>
      <c r="BR11" s="101"/>
      <c r="BS11" s="108"/>
      <c r="BT11" s="109"/>
      <c r="BU11" s="101"/>
      <c r="BV11" s="108"/>
      <c r="BW11" s="109"/>
      <c r="BX11" s="101"/>
      <c r="BY11" s="108"/>
      <c r="BZ11" s="109"/>
      <c r="CA11" s="101">
        <v>3883</v>
      </c>
      <c r="CB11" s="108">
        <v>3209</v>
      </c>
      <c r="CC11" s="109">
        <v>5</v>
      </c>
      <c r="CD11" s="101"/>
      <c r="CE11" s="109"/>
      <c r="CF11" s="101"/>
      <c r="CG11" s="109"/>
      <c r="CH11" s="101"/>
      <c r="CI11" s="108"/>
      <c r="CJ11" s="109"/>
      <c r="CK11" s="101"/>
      <c r="CL11" s="109"/>
      <c r="CM11" s="101"/>
      <c r="CN11" s="108"/>
      <c r="CO11" s="109"/>
    </row>
    <row r="12" spans="1:93" x14ac:dyDescent="0.2">
      <c r="A12" s="107" t="s">
        <v>9</v>
      </c>
      <c r="B12" s="101"/>
      <c r="C12" s="108"/>
      <c r="D12" s="109"/>
      <c r="E12" s="101"/>
      <c r="F12" s="108"/>
      <c r="G12" s="109"/>
      <c r="H12" s="101"/>
      <c r="I12" s="109"/>
      <c r="J12" s="101"/>
      <c r="K12" s="108"/>
      <c r="L12" s="109"/>
      <c r="M12" s="101"/>
      <c r="N12" s="108"/>
      <c r="O12" s="109"/>
      <c r="P12" s="101"/>
      <c r="Q12" s="108"/>
      <c r="R12" s="109"/>
      <c r="S12" s="101"/>
      <c r="T12" s="108"/>
      <c r="U12" s="109"/>
      <c r="V12" s="101"/>
      <c r="W12" s="108"/>
      <c r="X12" s="109"/>
      <c r="Y12" s="101"/>
      <c r="Z12" s="108"/>
      <c r="AA12" s="109"/>
      <c r="AB12" s="101"/>
      <c r="AC12" s="108"/>
      <c r="AD12" s="109"/>
      <c r="AE12" s="101">
        <v>3238</v>
      </c>
      <c r="AF12" s="108">
        <v>1072</v>
      </c>
      <c r="AG12" s="109">
        <v>2</v>
      </c>
      <c r="AH12" s="101">
        <v>9226</v>
      </c>
      <c r="AI12" s="108">
        <v>20000</v>
      </c>
      <c r="AJ12" s="109">
        <v>32</v>
      </c>
      <c r="AK12" s="101"/>
      <c r="AL12" s="108"/>
      <c r="AM12" s="109"/>
      <c r="AN12" s="101"/>
      <c r="AO12" s="109"/>
      <c r="AP12" s="101"/>
      <c r="AQ12" s="109"/>
      <c r="AR12" s="101"/>
      <c r="AS12" s="109"/>
      <c r="AT12" s="101"/>
      <c r="AU12" s="108"/>
      <c r="AV12" s="109"/>
      <c r="AW12" s="101"/>
      <c r="AX12" s="109"/>
      <c r="AY12" s="101"/>
      <c r="AZ12" s="109"/>
      <c r="BA12" s="101"/>
      <c r="BB12" s="109"/>
      <c r="BC12" s="101"/>
      <c r="BD12" s="108"/>
      <c r="BE12" s="109"/>
      <c r="BF12" s="101"/>
      <c r="BG12" s="108"/>
      <c r="BH12" s="109"/>
      <c r="BI12" s="101"/>
      <c r="BJ12" s="109"/>
      <c r="BK12" s="101"/>
      <c r="BL12" s="109"/>
      <c r="BM12" s="101"/>
      <c r="BN12" s="108"/>
      <c r="BO12" s="109"/>
      <c r="BP12" s="101"/>
      <c r="BQ12" s="109"/>
      <c r="BR12" s="101"/>
      <c r="BS12" s="108"/>
      <c r="BT12" s="109"/>
      <c r="BU12" s="101"/>
      <c r="BV12" s="108"/>
      <c r="BW12" s="109"/>
      <c r="BX12" s="101"/>
      <c r="BY12" s="108"/>
      <c r="BZ12" s="109"/>
      <c r="CA12" s="101"/>
      <c r="CB12" s="108"/>
      <c r="CC12" s="109"/>
      <c r="CD12" s="101"/>
      <c r="CE12" s="109"/>
      <c r="CF12" s="101"/>
      <c r="CG12" s="109"/>
      <c r="CH12" s="101"/>
      <c r="CI12" s="108"/>
      <c r="CJ12" s="109"/>
      <c r="CK12" s="101"/>
      <c r="CL12" s="109"/>
      <c r="CM12" s="101"/>
      <c r="CN12" s="108"/>
      <c r="CO12" s="109"/>
    </row>
    <row r="13" spans="1:93" x14ac:dyDescent="0.2">
      <c r="A13" s="107" t="s">
        <v>10</v>
      </c>
      <c r="B13" s="110"/>
      <c r="C13" s="108"/>
      <c r="D13" s="109"/>
      <c r="E13" s="101"/>
      <c r="F13" s="108"/>
      <c r="G13" s="109"/>
      <c r="H13" s="101"/>
      <c r="I13" s="109"/>
      <c r="J13" s="101"/>
      <c r="K13" s="108"/>
      <c r="L13" s="109"/>
      <c r="M13" s="101"/>
      <c r="N13" s="108"/>
      <c r="O13" s="109"/>
      <c r="P13" s="101"/>
      <c r="Q13" s="108"/>
      <c r="R13" s="109"/>
      <c r="S13" s="101"/>
      <c r="T13" s="108"/>
      <c r="U13" s="109"/>
      <c r="V13" s="101"/>
      <c r="W13" s="108"/>
      <c r="X13" s="109"/>
      <c r="Y13" s="101"/>
      <c r="Z13" s="108"/>
      <c r="AA13" s="109"/>
      <c r="AB13" s="101"/>
      <c r="AC13" s="108"/>
      <c r="AD13" s="109"/>
      <c r="AE13" s="101"/>
      <c r="AF13" s="108"/>
      <c r="AG13" s="109"/>
      <c r="AH13" s="101"/>
      <c r="AI13" s="108" t="s">
        <v>71</v>
      </c>
      <c r="AJ13" s="109" t="s">
        <v>71</v>
      </c>
      <c r="AK13" s="101">
        <v>6189</v>
      </c>
      <c r="AL13" s="108">
        <v>4192</v>
      </c>
      <c r="AM13" s="109">
        <v>12</v>
      </c>
      <c r="AN13" s="101"/>
      <c r="AO13" s="109"/>
      <c r="AP13" s="101"/>
      <c r="AQ13" s="109"/>
      <c r="AR13" s="101"/>
      <c r="AS13" s="109"/>
      <c r="AT13" s="101"/>
      <c r="AU13" s="108"/>
      <c r="AV13" s="109"/>
      <c r="AW13" s="101"/>
      <c r="AX13" s="109"/>
      <c r="AY13" s="101"/>
      <c r="AZ13" s="109"/>
      <c r="BA13" s="101"/>
      <c r="BB13" s="109"/>
      <c r="BC13" s="101"/>
      <c r="BD13" s="108"/>
      <c r="BE13" s="109"/>
      <c r="BF13" s="101"/>
      <c r="BG13" s="108"/>
      <c r="BH13" s="109"/>
      <c r="BI13" s="101"/>
      <c r="BJ13" s="109"/>
      <c r="BK13" s="101"/>
      <c r="BL13" s="109"/>
      <c r="BM13" s="101"/>
      <c r="BN13" s="108"/>
      <c r="BO13" s="109"/>
      <c r="BP13" s="101"/>
      <c r="BQ13" s="109"/>
      <c r="BR13" s="101"/>
      <c r="BS13" s="108"/>
      <c r="BT13" s="109"/>
      <c r="BU13" s="101"/>
      <c r="BV13" s="108"/>
      <c r="BW13" s="109"/>
      <c r="BX13" s="101"/>
      <c r="BY13" s="108"/>
      <c r="BZ13" s="109"/>
      <c r="CA13" s="101"/>
      <c r="CB13" s="108"/>
      <c r="CC13" s="109"/>
      <c r="CD13" s="101"/>
      <c r="CE13" s="109"/>
      <c r="CF13" s="101"/>
      <c r="CG13" s="109"/>
      <c r="CH13" s="101"/>
      <c r="CI13" s="108"/>
      <c r="CJ13" s="109"/>
      <c r="CK13" s="101"/>
      <c r="CL13" s="109"/>
      <c r="CM13" s="101"/>
      <c r="CN13" s="108"/>
      <c r="CO13" s="109"/>
    </row>
    <row r="14" spans="1:93" x14ac:dyDescent="0.2">
      <c r="A14" s="107" t="s">
        <v>11</v>
      </c>
      <c r="B14" s="101"/>
      <c r="C14" s="108"/>
      <c r="D14" s="109"/>
      <c r="E14" s="101"/>
      <c r="F14" s="108"/>
      <c r="G14" s="109"/>
      <c r="H14" s="101"/>
      <c r="I14" s="109"/>
      <c r="J14" s="101"/>
      <c r="K14" s="108"/>
      <c r="L14" s="109"/>
      <c r="M14" s="101"/>
      <c r="N14" s="108"/>
      <c r="O14" s="109"/>
      <c r="P14" s="101"/>
      <c r="Q14" s="108"/>
      <c r="R14" s="109"/>
      <c r="S14" s="101"/>
      <c r="T14" s="108"/>
      <c r="U14" s="109"/>
      <c r="V14" s="101"/>
      <c r="W14" s="108"/>
      <c r="X14" s="109"/>
      <c r="Y14" s="101"/>
      <c r="Z14" s="108"/>
      <c r="AA14" s="109"/>
      <c r="AB14" s="101">
        <v>2465</v>
      </c>
      <c r="AC14" s="108">
        <v>3362</v>
      </c>
      <c r="AD14" s="109">
        <v>4</v>
      </c>
      <c r="AE14" s="101"/>
      <c r="AF14" s="108"/>
      <c r="AG14" s="109"/>
      <c r="AH14" s="101"/>
      <c r="AI14" s="108"/>
      <c r="AJ14" s="109"/>
      <c r="AK14" s="101">
        <v>554</v>
      </c>
      <c r="AL14" s="108">
        <v>743</v>
      </c>
      <c r="AM14" s="109">
        <v>1</v>
      </c>
      <c r="AN14" s="101"/>
      <c r="AO14" s="109"/>
      <c r="AP14" s="101"/>
      <c r="AQ14" s="109"/>
      <c r="AR14" s="101"/>
      <c r="AS14" s="109"/>
      <c r="AT14" s="101"/>
      <c r="AU14" s="108"/>
      <c r="AV14" s="109"/>
      <c r="AW14" s="101"/>
      <c r="AX14" s="109"/>
      <c r="AY14" s="101"/>
      <c r="AZ14" s="109"/>
      <c r="BA14" s="101"/>
      <c r="BB14" s="109"/>
      <c r="BC14" s="101"/>
      <c r="BD14" s="108"/>
      <c r="BE14" s="109"/>
      <c r="BF14" s="101"/>
      <c r="BG14" s="108"/>
      <c r="BH14" s="109"/>
      <c r="BI14" s="101"/>
      <c r="BJ14" s="109"/>
      <c r="BK14" s="101"/>
      <c r="BL14" s="109"/>
      <c r="BM14" s="101"/>
      <c r="BN14" s="108"/>
      <c r="BO14" s="109"/>
      <c r="BP14" s="101"/>
      <c r="BQ14" s="109"/>
      <c r="BR14" s="101"/>
      <c r="BS14" s="108"/>
      <c r="BT14" s="109"/>
      <c r="BU14" s="101"/>
      <c r="BV14" s="108"/>
      <c r="BW14" s="109"/>
      <c r="BX14" s="101"/>
      <c r="BY14" s="108"/>
      <c r="BZ14" s="109"/>
      <c r="CA14" s="101"/>
      <c r="CB14" s="108"/>
      <c r="CC14" s="109"/>
      <c r="CD14" s="101"/>
      <c r="CE14" s="109"/>
      <c r="CF14" s="101"/>
      <c r="CG14" s="109"/>
      <c r="CH14" s="101"/>
      <c r="CI14" s="108"/>
      <c r="CJ14" s="109"/>
      <c r="CK14" s="101"/>
      <c r="CL14" s="109"/>
      <c r="CM14" s="101"/>
      <c r="CN14" s="108"/>
      <c r="CO14" s="109"/>
    </row>
    <row r="15" spans="1:93" x14ac:dyDescent="0.2">
      <c r="A15" s="107" t="s">
        <v>12</v>
      </c>
      <c r="B15" s="101"/>
      <c r="C15" s="108"/>
      <c r="D15" s="109"/>
      <c r="E15" s="101"/>
      <c r="F15" s="108"/>
      <c r="G15" s="109"/>
      <c r="H15" s="101"/>
      <c r="I15" s="109"/>
      <c r="J15" s="101"/>
      <c r="K15" s="108"/>
      <c r="L15" s="109"/>
      <c r="M15" s="101"/>
      <c r="N15" s="108"/>
      <c r="O15" s="109"/>
      <c r="P15" s="101"/>
      <c r="Q15" s="108"/>
      <c r="R15" s="109"/>
      <c r="S15" s="101"/>
      <c r="T15" s="108"/>
      <c r="U15" s="109"/>
      <c r="V15" s="101"/>
      <c r="W15" s="108"/>
      <c r="X15" s="109"/>
      <c r="Y15" s="101"/>
      <c r="Z15" s="108"/>
      <c r="AA15" s="109"/>
      <c r="AB15" s="101"/>
      <c r="AC15" s="108"/>
      <c r="AD15" s="109"/>
      <c r="AE15" s="101"/>
      <c r="AF15" s="108"/>
      <c r="AG15" s="109"/>
      <c r="AH15" s="101"/>
      <c r="AI15" s="108"/>
      <c r="AJ15" s="109"/>
      <c r="AK15" s="101"/>
      <c r="AL15" s="108"/>
      <c r="AM15" s="109"/>
      <c r="AN15" s="101">
        <v>10816</v>
      </c>
      <c r="AO15" s="109">
        <v>100</v>
      </c>
      <c r="AP15" s="101"/>
      <c r="AQ15" s="109"/>
      <c r="AR15" s="101"/>
      <c r="AS15" s="109"/>
      <c r="AT15" s="101"/>
      <c r="AU15" s="108"/>
      <c r="AV15" s="109"/>
      <c r="AW15" s="101"/>
      <c r="AX15" s="109"/>
      <c r="AY15" s="101"/>
      <c r="AZ15" s="109"/>
      <c r="BA15" s="101"/>
      <c r="BB15" s="109"/>
      <c r="BC15" s="101"/>
      <c r="BD15" s="108"/>
      <c r="BE15" s="109"/>
      <c r="BF15" s="101"/>
      <c r="BG15" s="108"/>
      <c r="BH15" s="109"/>
      <c r="BI15" s="101"/>
      <c r="BJ15" s="109"/>
      <c r="BK15" s="101"/>
      <c r="BL15" s="109"/>
      <c r="BM15" s="101"/>
      <c r="BN15" s="108"/>
      <c r="BO15" s="109"/>
      <c r="BP15" s="101"/>
      <c r="BQ15" s="109"/>
      <c r="BR15" s="101"/>
      <c r="BS15" s="108"/>
      <c r="BT15" s="109"/>
      <c r="BU15" s="101"/>
      <c r="BV15" s="108"/>
      <c r="BW15" s="109"/>
      <c r="BX15" s="101"/>
      <c r="BY15" s="108"/>
      <c r="BZ15" s="109"/>
      <c r="CA15" s="101"/>
      <c r="CB15" s="108"/>
      <c r="CC15" s="109"/>
      <c r="CD15" s="101"/>
      <c r="CE15" s="109"/>
      <c r="CF15" s="101"/>
      <c r="CG15" s="109"/>
      <c r="CH15" s="101"/>
      <c r="CI15" s="108"/>
      <c r="CJ15" s="109"/>
      <c r="CK15" s="101"/>
      <c r="CL15" s="109"/>
      <c r="CM15" s="101"/>
      <c r="CN15" s="108"/>
      <c r="CO15" s="109"/>
    </row>
    <row r="16" spans="1:93" x14ac:dyDescent="0.2">
      <c r="A16" s="107" t="s">
        <v>13</v>
      </c>
      <c r="B16" s="101"/>
      <c r="C16" s="108"/>
      <c r="D16" s="109"/>
      <c r="E16" s="101"/>
      <c r="F16" s="108"/>
      <c r="G16" s="109"/>
      <c r="H16" s="101"/>
      <c r="I16" s="109"/>
      <c r="J16" s="101"/>
      <c r="K16" s="108"/>
      <c r="L16" s="109"/>
      <c r="M16" s="101"/>
      <c r="N16" s="108"/>
      <c r="O16" s="109"/>
      <c r="P16" s="101"/>
      <c r="Q16" s="108"/>
      <c r="R16" s="109"/>
      <c r="S16" s="101"/>
      <c r="T16" s="108"/>
      <c r="U16" s="109"/>
      <c r="V16" s="101"/>
      <c r="W16" s="108"/>
      <c r="X16" s="109"/>
      <c r="Y16" s="101"/>
      <c r="Z16" s="108"/>
      <c r="AA16" s="109"/>
      <c r="AB16" s="101"/>
      <c r="AC16" s="108"/>
      <c r="AD16" s="109"/>
      <c r="AE16" s="101"/>
      <c r="AF16" s="108"/>
      <c r="AG16" s="109"/>
      <c r="AH16" s="101"/>
      <c r="AI16" s="108"/>
      <c r="AJ16" s="109"/>
      <c r="AK16" s="101"/>
      <c r="AL16" s="108"/>
      <c r="AM16" s="109"/>
      <c r="AN16" s="101"/>
      <c r="AO16" s="109"/>
      <c r="AP16" s="101"/>
      <c r="AQ16" s="109"/>
      <c r="AR16" s="101"/>
      <c r="AS16" s="109"/>
      <c r="AT16" s="101"/>
      <c r="AU16" s="108"/>
      <c r="AV16" s="109"/>
      <c r="AW16" s="101"/>
      <c r="AX16" s="109"/>
      <c r="AY16" s="101"/>
      <c r="AZ16" s="109"/>
      <c r="BA16" s="101"/>
      <c r="BB16" s="109"/>
      <c r="BC16" s="101"/>
      <c r="BD16" s="108"/>
      <c r="BE16" s="109"/>
      <c r="BF16" s="101">
        <v>2944</v>
      </c>
      <c r="BG16" s="108">
        <v>1579</v>
      </c>
      <c r="BH16" s="109">
        <v>2</v>
      </c>
      <c r="BI16" s="101"/>
      <c r="BJ16" s="109"/>
      <c r="BK16" s="101">
        <v>1880</v>
      </c>
      <c r="BL16" s="109">
        <v>7</v>
      </c>
      <c r="BM16" s="101"/>
      <c r="BN16" s="108"/>
      <c r="BO16" s="109"/>
      <c r="BP16" s="101"/>
      <c r="BQ16" s="109"/>
      <c r="BR16" s="101"/>
      <c r="BS16" s="108"/>
      <c r="BT16" s="109"/>
      <c r="BU16" s="101"/>
      <c r="BV16" s="108"/>
      <c r="BW16" s="109"/>
      <c r="BX16" s="101"/>
      <c r="BY16" s="108"/>
      <c r="BZ16" s="109"/>
      <c r="CA16" s="101"/>
      <c r="CB16" s="108"/>
      <c r="CC16" s="109"/>
      <c r="CD16" s="101"/>
      <c r="CE16" s="109"/>
      <c r="CF16" s="101"/>
      <c r="CG16" s="109"/>
      <c r="CH16" s="101"/>
      <c r="CI16" s="108"/>
      <c r="CJ16" s="109"/>
      <c r="CK16" s="101"/>
      <c r="CL16" s="109"/>
      <c r="CM16" s="101"/>
      <c r="CN16" s="108"/>
      <c r="CO16" s="109"/>
    </row>
    <row r="17" spans="1:93" x14ac:dyDescent="0.2">
      <c r="A17" s="107" t="s">
        <v>14</v>
      </c>
      <c r="B17" s="101"/>
      <c r="C17" s="108"/>
      <c r="D17" s="109"/>
      <c r="E17" s="101"/>
      <c r="F17" s="108"/>
      <c r="G17" s="109"/>
      <c r="H17" s="101"/>
      <c r="I17" s="109"/>
      <c r="J17" s="101"/>
      <c r="K17" s="108"/>
      <c r="L17" s="109"/>
      <c r="M17" s="101"/>
      <c r="N17" s="108"/>
      <c r="O17" s="109"/>
      <c r="P17" s="101"/>
      <c r="Q17" s="108"/>
      <c r="R17" s="109"/>
      <c r="S17" s="101"/>
      <c r="T17" s="108"/>
      <c r="U17" s="109"/>
      <c r="V17" s="101"/>
      <c r="W17" s="108"/>
      <c r="X17" s="109"/>
      <c r="Y17" s="101"/>
      <c r="Z17" s="108"/>
      <c r="AA17" s="109"/>
      <c r="AB17" s="101"/>
      <c r="AC17" s="108"/>
      <c r="AD17" s="109"/>
      <c r="AE17" s="101"/>
      <c r="AF17" s="108"/>
      <c r="AG17" s="109"/>
      <c r="AH17" s="101"/>
      <c r="AI17" s="108"/>
      <c r="AJ17" s="109"/>
      <c r="AK17" s="101"/>
      <c r="AL17" s="108"/>
      <c r="AM17" s="109"/>
      <c r="AN17" s="101"/>
      <c r="AO17" s="109"/>
      <c r="AP17" s="101"/>
      <c r="AQ17" s="109"/>
      <c r="AR17" s="101"/>
      <c r="AS17" s="109"/>
      <c r="AT17" s="101"/>
      <c r="AU17" s="108"/>
      <c r="AV17" s="109"/>
      <c r="AW17" s="101"/>
      <c r="AX17" s="109"/>
      <c r="AY17" s="101"/>
      <c r="AZ17" s="109"/>
      <c r="BA17" s="101"/>
      <c r="BB17" s="109"/>
      <c r="BC17" s="101"/>
      <c r="BD17" s="108"/>
      <c r="BE17" s="109"/>
      <c r="BF17" s="101">
        <v>5898</v>
      </c>
      <c r="BG17" s="108">
        <v>2788</v>
      </c>
      <c r="BH17" s="109">
        <v>2</v>
      </c>
      <c r="BI17" s="101">
        <v>1615</v>
      </c>
      <c r="BJ17" s="109">
        <v>11</v>
      </c>
      <c r="BK17" s="101"/>
      <c r="BL17" s="109"/>
      <c r="BM17" s="101"/>
      <c r="BN17" s="108"/>
      <c r="BO17" s="109"/>
      <c r="BP17" s="101"/>
      <c r="BQ17" s="109"/>
      <c r="BR17" s="101"/>
      <c r="BS17" s="108"/>
      <c r="BT17" s="109"/>
      <c r="BU17" s="101"/>
      <c r="BV17" s="108"/>
      <c r="BW17" s="109"/>
      <c r="BX17" s="101"/>
      <c r="BY17" s="108"/>
      <c r="BZ17" s="109"/>
      <c r="CA17" s="101"/>
      <c r="CB17" s="108"/>
      <c r="CC17" s="109"/>
      <c r="CD17" s="101"/>
      <c r="CE17" s="109"/>
      <c r="CF17" s="101"/>
      <c r="CG17" s="109"/>
      <c r="CH17" s="101"/>
      <c r="CI17" s="108"/>
      <c r="CJ17" s="109"/>
      <c r="CK17" s="101"/>
      <c r="CL17" s="109"/>
      <c r="CM17" s="101"/>
      <c r="CN17" s="108"/>
      <c r="CO17" s="109"/>
    </row>
    <row r="18" spans="1:93" x14ac:dyDescent="0.2">
      <c r="A18" s="107" t="s">
        <v>15</v>
      </c>
      <c r="B18" s="101"/>
      <c r="C18" s="108"/>
      <c r="D18" s="109"/>
      <c r="E18" s="101"/>
      <c r="F18" s="108"/>
      <c r="G18" s="109"/>
      <c r="H18" s="101"/>
      <c r="I18" s="109"/>
      <c r="J18" s="101"/>
      <c r="K18" s="108"/>
      <c r="L18" s="109"/>
      <c r="M18" s="101"/>
      <c r="N18" s="108"/>
      <c r="O18" s="109"/>
      <c r="P18" s="101"/>
      <c r="Q18" s="108"/>
      <c r="R18" s="109"/>
      <c r="S18" s="101"/>
      <c r="T18" s="108"/>
      <c r="U18" s="109"/>
      <c r="V18" s="101"/>
      <c r="W18" s="108"/>
      <c r="X18" s="109"/>
      <c r="Y18" s="101"/>
      <c r="Z18" s="108"/>
      <c r="AA18" s="109"/>
      <c r="AB18" s="101"/>
      <c r="AC18" s="108"/>
      <c r="AD18" s="109"/>
      <c r="AE18" s="101"/>
      <c r="AF18" s="108"/>
      <c r="AG18" s="109"/>
      <c r="AH18" s="101"/>
      <c r="AI18" s="108"/>
      <c r="AJ18" s="109"/>
      <c r="AK18" s="101">
        <v>3004</v>
      </c>
      <c r="AL18" s="108">
        <v>2319</v>
      </c>
      <c r="AM18" s="109">
        <v>9</v>
      </c>
      <c r="AN18" s="101"/>
      <c r="AO18" s="109"/>
      <c r="AP18" s="101"/>
      <c r="AQ18" s="109"/>
      <c r="AR18" s="101"/>
      <c r="AS18" s="109"/>
      <c r="AT18" s="101"/>
      <c r="AU18" s="108"/>
      <c r="AV18" s="109"/>
      <c r="AW18" s="101"/>
      <c r="AX18" s="109"/>
      <c r="AY18" s="101"/>
      <c r="AZ18" s="109"/>
      <c r="BA18" s="101"/>
      <c r="BB18" s="109"/>
      <c r="BC18" s="101"/>
      <c r="BD18" s="108"/>
      <c r="BE18" s="109"/>
      <c r="BF18" s="101"/>
      <c r="BG18" s="108"/>
      <c r="BH18" s="109"/>
      <c r="BI18" s="101"/>
      <c r="BJ18" s="109"/>
      <c r="BK18" s="101"/>
      <c r="BL18" s="109"/>
      <c r="BM18" s="101"/>
      <c r="BN18" s="108"/>
      <c r="BO18" s="109"/>
      <c r="BP18" s="101"/>
      <c r="BQ18" s="109"/>
      <c r="BR18" s="101"/>
      <c r="BS18" s="108"/>
      <c r="BT18" s="109"/>
      <c r="BU18" s="101"/>
      <c r="BV18" s="108"/>
      <c r="BW18" s="109"/>
      <c r="BX18" s="101"/>
      <c r="BY18" s="108"/>
      <c r="BZ18" s="109"/>
      <c r="CA18" s="101"/>
      <c r="CB18" s="108"/>
      <c r="CC18" s="109"/>
      <c r="CD18" s="101"/>
      <c r="CE18" s="109"/>
      <c r="CF18" s="101"/>
      <c r="CG18" s="109"/>
      <c r="CH18" s="101"/>
      <c r="CI18" s="108"/>
      <c r="CJ18" s="109"/>
      <c r="CK18" s="101"/>
      <c r="CL18" s="109"/>
      <c r="CM18" s="101"/>
      <c r="CN18" s="108"/>
      <c r="CO18" s="109"/>
    </row>
    <row r="19" spans="1:93" x14ac:dyDescent="0.2">
      <c r="A19" s="107" t="s">
        <v>16</v>
      </c>
      <c r="B19" s="101"/>
      <c r="C19" s="108"/>
      <c r="D19" s="109"/>
      <c r="E19" s="101"/>
      <c r="F19" s="108"/>
      <c r="G19" s="109"/>
      <c r="H19" s="101"/>
      <c r="I19" s="109"/>
      <c r="J19" s="101"/>
      <c r="K19" s="108"/>
      <c r="L19" s="109"/>
      <c r="M19" s="101"/>
      <c r="N19" s="108"/>
      <c r="O19" s="109"/>
      <c r="P19" s="101"/>
      <c r="Q19" s="108"/>
      <c r="R19" s="109"/>
      <c r="S19" s="101"/>
      <c r="T19" s="108"/>
      <c r="U19" s="109"/>
      <c r="V19" s="101"/>
      <c r="W19" s="108"/>
      <c r="X19" s="109"/>
      <c r="Y19" s="101"/>
      <c r="Z19" s="108"/>
      <c r="AA19" s="109"/>
      <c r="AB19" s="101"/>
      <c r="AC19" s="108"/>
      <c r="AD19" s="109"/>
      <c r="AE19" s="101"/>
      <c r="AF19" s="108"/>
      <c r="AG19" s="109"/>
      <c r="AH19" s="101"/>
      <c r="AI19" s="108"/>
      <c r="AJ19" s="109"/>
      <c r="AK19" s="101">
        <v>1908</v>
      </c>
      <c r="AL19" s="108">
        <v>3195</v>
      </c>
      <c r="AM19" s="109">
        <v>8</v>
      </c>
      <c r="AN19" s="101"/>
      <c r="AO19" s="109"/>
      <c r="AP19" s="101"/>
      <c r="AQ19" s="109"/>
      <c r="AR19" s="101"/>
      <c r="AS19" s="109"/>
      <c r="AT19" s="101"/>
      <c r="AU19" s="108"/>
      <c r="AV19" s="109"/>
      <c r="AW19" s="101"/>
      <c r="AX19" s="109"/>
      <c r="AY19" s="101"/>
      <c r="AZ19" s="109"/>
      <c r="BA19" s="101"/>
      <c r="BB19" s="109"/>
      <c r="BC19" s="101"/>
      <c r="BD19" s="108"/>
      <c r="BE19" s="109"/>
      <c r="BF19" s="101"/>
      <c r="BG19" s="108"/>
      <c r="BH19" s="109"/>
      <c r="BI19" s="101"/>
      <c r="BJ19" s="109"/>
      <c r="BK19" s="101"/>
      <c r="BL19" s="109"/>
      <c r="BM19" s="101"/>
      <c r="BN19" s="108"/>
      <c r="BO19" s="109"/>
      <c r="BP19" s="101"/>
      <c r="BQ19" s="109"/>
      <c r="BR19" s="101"/>
      <c r="BS19" s="108"/>
      <c r="BT19" s="109"/>
      <c r="BU19" s="101"/>
      <c r="BV19" s="108"/>
      <c r="BW19" s="109"/>
      <c r="BX19" s="101"/>
      <c r="BY19" s="108"/>
      <c r="BZ19" s="109"/>
      <c r="CA19" s="101"/>
      <c r="CB19" s="108"/>
      <c r="CC19" s="109"/>
      <c r="CD19" s="101"/>
      <c r="CE19" s="109"/>
      <c r="CF19" s="101"/>
      <c r="CG19" s="109"/>
      <c r="CH19" s="101"/>
      <c r="CI19" s="108"/>
      <c r="CJ19" s="109"/>
      <c r="CK19" s="101"/>
      <c r="CL19" s="109"/>
      <c r="CM19" s="101"/>
      <c r="CN19" s="108"/>
      <c r="CO19" s="109"/>
    </row>
    <row r="20" spans="1:93" x14ac:dyDescent="0.2">
      <c r="A20" s="107" t="s">
        <v>17</v>
      </c>
      <c r="B20" s="101"/>
      <c r="C20" s="108"/>
      <c r="D20" s="109"/>
      <c r="E20" s="101"/>
      <c r="F20" s="108"/>
      <c r="G20" s="109"/>
      <c r="H20" s="101"/>
      <c r="I20" s="109"/>
      <c r="J20" s="101"/>
      <c r="K20" s="108"/>
      <c r="L20" s="109"/>
      <c r="M20" s="101"/>
      <c r="N20" s="108"/>
      <c r="O20" s="109"/>
      <c r="P20" s="101"/>
      <c r="Q20" s="108"/>
      <c r="R20" s="109"/>
      <c r="S20" s="101"/>
      <c r="T20" s="108"/>
      <c r="U20" s="109"/>
      <c r="V20" s="101"/>
      <c r="W20" s="108"/>
      <c r="X20" s="109"/>
      <c r="Y20" s="101"/>
      <c r="Z20" s="108"/>
      <c r="AA20" s="109"/>
      <c r="AB20" s="101"/>
      <c r="AC20" s="108"/>
      <c r="AD20" s="109"/>
      <c r="AE20" s="101"/>
      <c r="AF20" s="108"/>
      <c r="AG20" s="109"/>
      <c r="AH20" s="101"/>
      <c r="AI20" s="108"/>
      <c r="AJ20" s="109"/>
      <c r="AK20" s="101"/>
      <c r="AL20" s="108"/>
      <c r="AM20" s="109"/>
      <c r="AN20" s="101"/>
      <c r="AO20" s="109"/>
      <c r="AP20" s="101"/>
      <c r="AQ20" s="109"/>
      <c r="AR20" s="101"/>
      <c r="AS20" s="109"/>
      <c r="AT20" s="101"/>
      <c r="AU20" s="108"/>
      <c r="AV20" s="109"/>
      <c r="AW20" s="101"/>
      <c r="AX20" s="109"/>
      <c r="AY20" s="101"/>
      <c r="AZ20" s="109"/>
      <c r="BA20" s="101"/>
      <c r="BB20" s="109"/>
      <c r="BC20" s="101"/>
      <c r="BD20" s="108"/>
      <c r="BE20" s="109"/>
      <c r="BF20" s="101"/>
      <c r="BG20" s="108"/>
      <c r="BH20" s="109"/>
      <c r="BI20" s="101"/>
      <c r="BJ20" s="109"/>
      <c r="BK20" s="101"/>
      <c r="BL20" s="109"/>
      <c r="BM20" s="101"/>
      <c r="BN20" s="108"/>
      <c r="BO20" s="109"/>
      <c r="BP20" s="101"/>
      <c r="BQ20" s="109"/>
      <c r="BR20" s="101"/>
      <c r="BS20" s="108"/>
      <c r="BT20" s="109"/>
      <c r="BU20" s="101"/>
      <c r="BV20" s="108"/>
      <c r="BW20" s="109"/>
      <c r="BX20" s="101"/>
      <c r="BY20" s="108"/>
      <c r="BZ20" s="109"/>
      <c r="CA20" s="101"/>
      <c r="CB20" s="108"/>
      <c r="CC20" s="109"/>
      <c r="CD20" s="101">
        <v>11912</v>
      </c>
      <c r="CE20" s="109">
        <v>206</v>
      </c>
      <c r="CF20" s="101"/>
      <c r="CG20" s="109"/>
      <c r="CH20" s="101"/>
      <c r="CI20" s="108"/>
      <c r="CJ20" s="109"/>
      <c r="CK20" s="101"/>
      <c r="CL20" s="109"/>
      <c r="CM20" s="101"/>
      <c r="CN20" s="108"/>
      <c r="CO20" s="109"/>
    </row>
    <row r="21" spans="1:93" x14ac:dyDescent="0.2">
      <c r="A21" s="107" t="s">
        <v>18</v>
      </c>
      <c r="B21" s="101">
        <v>7768</v>
      </c>
      <c r="C21" s="108">
        <v>5701</v>
      </c>
      <c r="D21" s="109">
        <v>2</v>
      </c>
      <c r="E21" s="101"/>
      <c r="F21" s="108"/>
      <c r="G21" s="109"/>
      <c r="H21" s="101"/>
      <c r="I21" s="109"/>
      <c r="J21" s="101"/>
      <c r="K21" s="108"/>
      <c r="L21" s="109"/>
      <c r="M21" s="101"/>
      <c r="N21" s="108"/>
      <c r="O21" s="109"/>
      <c r="P21" s="101">
        <v>1760</v>
      </c>
      <c r="Q21" s="108">
        <v>1512</v>
      </c>
      <c r="R21" s="109">
        <v>4</v>
      </c>
      <c r="S21" s="101"/>
      <c r="T21" s="108"/>
      <c r="U21" s="109"/>
      <c r="V21" s="101"/>
      <c r="W21" s="108"/>
      <c r="X21" s="109"/>
      <c r="Y21" s="101"/>
      <c r="Z21" s="108"/>
      <c r="AA21" s="109"/>
      <c r="AB21" s="101"/>
      <c r="AC21" s="108"/>
      <c r="AD21" s="109"/>
      <c r="AE21" s="101"/>
      <c r="AF21" s="108"/>
      <c r="AG21" s="109"/>
      <c r="AH21" s="101"/>
      <c r="AI21" s="108"/>
      <c r="AJ21" s="109"/>
      <c r="AK21" s="101"/>
      <c r="AL21" s="108"/>
      <c r="AM21" s="109"/>
      <c r="AN21" s="101"/>
      <c r="AO21" s="109"/>
      <c r="AP21" s="101"/>
      <c r="AQ21" s="109"/>
      <c r="AR21" s="101"/>
      <c r="AS21" s="109"/>
      <c r="AT21" s="101"/>
      <c r="AU21" s="108"/>
      <c r="AV21" s="109"/>
      <c r="AW21" s="101"/>
      <c r="AX21" s="109"/>
      <c r="AY21" s="101"/>
      <c r="AZ21" s="109"/>
      <c r="BA21" s="101"/>
      <c r="BB21" s="109"/>
      <c r="BC21" s="101"/>
      <c r="BD21" s="108"/>
      <c r="BE21" s="109"/>
      <c r="BF21" s="101"/>
      <c r="BG21" s="108"/>
      <c r="BH21" s="109"/>
      <c r="BI21" s="101"/>
      <c r="BJ21" s="109"/>
      <c r="BK21" s="101"/>
      <c r="BL21" s="109"/>
      <c r="BM21" s="101"/>
      <c r="BN21" s="108"/>
      <c r="BO21" s="109"/>
      <c r="BP21" s="101"/>
      <c r="BQ21" s="109"/>
      <c r="BR21" s="101"/>
      <c r="BS21" s="108"/>
      <c r="BT21" s="109"/>
      <c r="BU21" s="101"/>
      <c r="BV21" s="108"/>
      <c r="BW21" s="109"/>
      <c r="BX21" s="101"/>
      <c r="BY21" s="108"/>
      <c r="BZ21" s="109"/>
      <c r="CA21" s="101"/>
      <c r="CB21" s="108"/>
      <c r="CC21" s="109"/>
      <c r="CD21" s="101"/>
      <c r="CE21" s="109"/>
      <c r="CF21" s="101"/>
      <c r="CG21" s="109"/>
      <c r="CH21" s="101"/>
      <c r="CI21" s="108"/>
      <c r="CJ21" s="109"/>
      <c r="CK21" s="101"/>
      <c r="CL21" s="109"/>
      <c r="CM21" s="101"/>
      <c r="CN21" s="108"/>
      <c r="CO21" s="109"/>
    </row>
    <row r="22" spans="1:93" x14ac:dyDescent="0.2">
      <c r="A22" s="107" t="s">
        <v>19</v>
      </c>
      <c r="B22" s="101"/>
      <c r="C22" s="108"/>
      <c r="D22" s="109"/>
      <c r="E22" s="101"/>
      <c r="F22" s="108"/>
      <c r="G22" s="109"/>
      <c r="H22" s="101"/>
      <c r="I22" s="109"/>
      <c r="J22" s="101"/>
      <c r="K22" s="108"/>
      <c r="L22" s="109"/>
      <c r="M22" s="101"/>
      <c r="N22" s="108"/>
      <c r="O22" s="109"/>
      <c r="P22" s="101"/>
      <c r="Q22" s="108"/>
      <c r="R22" s="109"/>
      <c r="S22" s="101"/>
      <c r="T22" s="108"/>
      <c r="U22" s="109"/>
      <c r="V22" s="101"/>
      <c r="W22" s="108"/>
      <c r="X22" s="109"/>
      <c r="Y22" s="101"/>
      <c r="Z22" s="108"/>
      <c r="AA22" s="109"/>
      <c r="AB22" s="101"/>
      <c r="AC22" s="108"/>
      <c r="AD22" s="109"/>
      <c r="AE22" s="101"/>
      <c r="AF22" s="108"/>
      <c r="AG22" s="109"/>
      <c r="AH22" s="101"/>
      <c r="AI22" s="108"/>
      <c r="AJ22" s="109"/>
      <c r="AK22" s="101"/>
      <c r="AL22" s="108"/>
      <c r="AM22" s="109"/>
      <c r="AN22" s="101"/>
      <c r="AO22" s="109"/>
      <c r="AP22" s="101"/>
      <c r="AQ22" s="109"/>
      <c r="AR22" s="101"/>
      <c r="AS22" s="109"/>
      <c r="AT22" s="101"/>
      <c r="AU22" s="108"/>
      <c r="AV22" s="109"/>
      <c r="AW22" s="101"/>
      <c r="AX22" s="109"/>
      <c r="AY22" s="101"/>
      <c r="AZ22" s="109"/>
      <c r="BA22" s="101"/>
      <c r="BB22" s="109"/>
      <c r="BC22" s="101"/>
      <c r="BD22" s="108"/>
      <c r="BE22" s="109"/>
      <c r="BF22" s="101">
        <v>451</v>
      </c>
      <c r="BG22" s="108">
        <v>581</v>
      </c>
      <c r="BH22" s="109">
        <v>1</v>
      </c>
      <c r="BI22" s="101">
        <v>2832</v>
      </c>
      <c r="BJ22" s="109">
        <v>46</v>
      </c>
      <c r="BK22" s="101"/>
      <c r="BL22" s="109"/>
      <c r="BM22" s="101"/>
      <c r="BN22" s="108"/>
      <c r="BO22" s="109"/>
      <c r="BP22" s="101"/>
      <c r="BQ22" s="109"/>
      <c r="BR22" s="101"/>
      <c r="BS22" s="108"/>
      <c r="BT22" s="109"/>
      <c r="BU22" s="101"/>
      <c r="BV22" s="108"/>
      <c r="BW22" s="109"/>
      <c r="BX22" s="101"/>
      <c r="BY22" s="108"/>
      <c r="BZ22" s="109"/>
      <c r="CA22" s="101"/>
      <c r="CB22" s="108"/>
      <c r="CC22" s="109"/>
      <c r="CD22" s="101"/>
      <c r="CE22" s="109"/>
      <c r="CF22" s="101"/>
      <c r="CG22" s="109"/>
      <c r="CH22" s="101"/>
      <c r="CI22" s="108"/>
      <c r="CJ22" s="109"/>
      <c r="CK22" s="101"/>
      <c r="CL22" s="109"/>
      <c r="CM22" s="101"/>
      <c r="CN22" s="108"/>
      <c r="CO22" s="109"/>
    </row>
    <row r="23" spans="1:93" x14ac:dyDescent="0.2">
      <c r="A23" s="107" t="s">
        <v>20</v>
      </c>
      <c r="B23" s="101"/>
      <c r="C23" s="108"/>
      <c r="D23" s="109"/>
      <c r="E23" s="101"/>
      <c r="F23" s="108"/>
      <c r="G23" s="109"/>
      <c r="H23" s="101"/>
      <c r="I23" s="109"/>
      <c r="J23" s="101"/>
      <c r="K23" s="108"/>
      <c r="L23" s="109"/>
      <c r="M23" s="101"/>
      <c r="N23" s="108"/>
      <c r="O23" s="109"/>
      <c r="P23" s="101"/>
      <c r="Q23" s="108"/>
      <c r="R23" s="109"/>
      <c r="S23" s="101"/>
      <c r="T23" s="108"/>
      <c r="U23" s="109"/>
      <c r="V23" s="101"/>
      <c r="W23" s="108"/>
      <c r="X23" s="109"/>
      <c r="Y23" s="101"/>
      <c r="Z23" s="108"/>
      <c r="AA23" s="109"/>
      <c r="AB23" s="101"/>
      <c r="AC23" s="108"/>
      <c r="AD23" s="109"/>
      <c r="AE23" s="101">
        <v>2679</v>
      </c>
      <c r="AF23" s="108">
        <v>1698</v>
      </c>
      <c r="AG23" s="109">
        <v>6</v>
      </c>
      <c r="AH23" s="101"/>
      <c r="AI23" s="108"/>
      <c r="AJ23" s="109"/>
      <c r="AK23" s="101"/>
      <c r="AL23" s="108"/>
      <c r="AM23" s="109"/>
      <c r="AN23" s="101"/>
      <c r="AO23" s="109"/>
      <c r="AP23" s="101"/>
      <c r="AQ23" s="109"/>
      <c r="AR23" s="101"/>
      <c r="AS23" s="109"/>
      <c r="AT23" s="101"/>
      <c r="AU23" s="108"/>
      <c r="AV23" s="109"/>
      <c r="AW23" s="101"/>
      <c r="AX23" s="109"/>
      <c r="AY23" s="101"/>
      <c r="AZ23" s="109"/>
      <c r="BA23" s="101"/>
      <c r="BB23" s="109"/>
      <c r="BC23" s="101"/>
      <c r="BD23" s="108"/>
      <c r="BE23" s="109"/>
      <c r="BF23" s="101"/>
      <c r="BG23" s="108"/>
      <c r="BH23" s="109"/>
      <c r="BI23" s="101"/>
      <c r="BJ23" s="109"/>
      <c r="BK23" s="101"/>
      <c r="BL23" s="109"/>
      <c r="BM23" s="101"/>
      <c r="BN23" s="108"/>
      <c r="BO23" s="109"/>
      <c r="BP23" s="101"/>
      <c r="BQ23" s="109"/>
      <c r="BR23" s="101"/>
      <c r="BS23" s="108"/>
      <c r="BT23" s="109"/>
      <c r="BU23" s="101"/>
      <c r="BV23" s="108"/>
      <c r="BW23" s="109"/>
      <c r="BX23" s="101"/>
      <c r="BY23" s="108"/>
      <c r="BZ23" s="109"/>
      <c r="CA23" s="101"/>
      <c r="CB23" s="108"/>
      <c r="CC23" s="109"/>
      <c r="CD23" s="101"/>
      <c r="CE23" s="109"/>
      <c r="CF23" s="101"/>
      <c r="CG23" s="109"/>
      <c r="CH23" s="101"/>
      <c r="CI23" s="108"/>
      <c r="CJ23" s="109"/>
      <c r="CK23" s="101"/>
      <c r="CL23" s="109"/>
      <c r="CM23" s="101"/>
      <c r="CN23" s="108"/>
      <c r="CO23" s="109"/>
    </row>
    <row r="24" spans="1:93" x14ac:dyDescent="0.2">
      <c r="A24" s="107" t="s">
        <v>21</v>
      </c>
      <c r="B24" s="101"/>
      <c r="C24" s="108"/>
      <c r="D24" s="109"/>
      <c r="E24" s="101"/>
      <c r="F24" s="108"/>
      <c r="G24" s="109"/>
      <c r="H24" s="101"/>
      <c r="I24" s="109"/>
      <c r="J24" s="101"/>
      <c r="K24" s="108"/>
      <c r="L24" s="109"/>
      <c r="M24" s="101"/>
      <c r="N24" s="108"/>
      <c r="O24" s="109"/>
      <c r="P24" s="101"/>
      <c r="Q24" s="108"/>
      <c r="R24" s="109"/>
      <c r="S24" s="101"/>
      <c r="T24" s="108"/>
      <c r="U24" s="109"/>
      <c r="V24" s="101"/>
      <c r="W24" s="108"/>
      <c r="X24" s="109"/>
      <c r="Y24" s="101"/>
      <c r="Z24" s="108"/>
      <c r="AA24" s="109"/>
      <c r="AB24" s="101"/>
      <c r="AC24" s="108"/>
      <c r="AD24" s="109"/>
      <c r="AE24" s="101"/>
      <c r="AF24" s="108"/>
      <c r="AG24" s="109"/>
      <c r="AH24" s="101"/>
      <c r="AI24" s="108"/>
      <c r="AJ24" s="109"/>
      <c r="AK24" s="101"/>
      <c r="AL24" s="108"/>
      <c r="AM24" s="109"/>
      <c r="AN24" s="101"/>
      <c r="AO24" s="109"/>
      <c r="AP24" s="101"/>
      <c r="AQ24" s="109"/>
      <c r="AR24" s="101"/>
      <c r="AS24" s="109"/>
      <c r="AT24" s="101"/>
      <c r="AU24" s="108"/>
      <c r="AV24" s="109"/>
      <c r="AW24" s="101"/>
      <c r="AX24" s="109"/>
      <c r="AY24" s="101"/>
      <c r="AZ24" s="109"/>
      <c r="BA24" s="101"/>
      <c r="BB24" s="109"/>
      <c r="BC24" s="101"/>
      <c r="BD24" s="108"/>
      <c r="BE24" s="109"/>
      <c r="BF24" s="101"/>
      <c r="BG24" s="108"/>
      <c r="BH24" s="109"/>
      <c r="BI24" s="101"/>
      <c r="BJ24" s="109"/>
      <c r="BK24" s="101"/>
      <c r="BL24" s="109"/>
      <c r="BM24" s="101"/>
      <c r="BN24" s="108"/>
      <c r="BO24" s="109"/>
      <c r="BP24" s="101"/>
      <c r="BQ24" s="109"/>
      <c r="BR24" s="101"/>
      <c r="BS24" s="108"/>
      <c r="BT24" s="109"/>
      <c r="BU24" s="101"/>
      <c r="BV24" s="108"/>
      <c r="BW24" s="109"/>
      <c r="BX24" s="101"/>
      <c r="BY24" s="108"/>
      <c r="BZ24" s="109"/>
      <c r="CA24" s="101"/>
      <c r="CB24" s="108"/>
      <c r="CC24" s="109"/>
      <c r="CD24" s="101">
        <v>9869</v>
      </c>
      <c r="CE24" s="109">
        <v>79</v>
      </c>
      <c r="CF24" s="101"/>
      <c r="CG24" s="109"/>
      <c r="CH24" s="101"/>
      <c r="CI24" s="108"/>
      <c r="CJ24" s="109"/>
      <c r="CK24" s="101"/>
      <c r="CL24" s="109"/>
      <c r="CM24" s="101"/>
      <c r="CN24" s="108"/>
      <c r="CO24" s="109"/>
    </row>
    <row r="25" spans="1:93" x14ac:dyDescent="0.2">
      <c r="A25" s="107" t="s">
        <v>22</v>
      </c>
      <c r="B25" s="101"/>
      <c r="C25" s="108"/>
      <c r="D25" s="109"/>
      <c r="E25" s="101"/>
      <c r="F25" s="108"/>
      <c r="G25" s="109"/>
      <c r="H25" s="101"/>
      <c r="I25" s="109"/>
      <c r="J25" s="101"/>
      <c r="K25" s="108"/>
      <c r="L25" s="109"/>
      <c r="M25" s="101"/>
      <c r="N25" s="108"/>
      <c r="O25" s="109"/>
      <c r="P25" s="101"/>
      <c r="Q25" s="108"/>
      <c r="R25" s="109"/>
      <c r="S25" s="101"/>
      <c r="T25" s="108"/>
      <c r="U25" s="109"/>
      <c r="V25" s="101"/>
      <c r="W25" s="108"/>
      <c r="X25" s="109"/>
      <c r="Y25" s="101"/>
      <c r="Z25" s="108"/>
      <c r="AA25" s="109"/>
      <c r="AB25" s="101"/>
      <c r="AC25" s="108"/>
      <c r="AD25" s="109"/>
      <c r="AE25" s="101"/>
      <c r="AF25" s="108"/>
      <c r="AG25" s="109"/>
      <c r="AH25" s="101"/>
      <c r="AI25" s="108"/>
      <c r="AJ25" s="109"/>
      <c r="AK25" s="101"/>
      <c r="AL25" s="108"/>
      <c r="AM25" s="109"/>
      <c r="AN25" s="101"/>
      <c r="AO25" s="109"/>
      <c r="AP25" s="101"/>
      <c r="AQ25" s="109"/>
      <c r="AR25" s="101"/>
      <c r="AS25" s="109"/>
      <c r="AT25" s="101"/>
      <c r="AU25" s="108"/>
      <c r="AV25" s="109"/>
      <c r="AW25" s="101"/>
      <c r="AX25" s="109"/>
      <c r="AY25" s="101"/>
      <c r="AZ25" s="109"/>
      <c r="BA25" s="101"/>
      <c r="BB25" s="109"/>
      <c r="BC25" s="101"/>
      <c r="BD25" s="108"/>
      <c r="BE25" s="109"/>
      <c r="BF25" s="101"/>
      <c r="BG25" s="108"/>
      <c r="BH25" s="109"/>
      <c r="BI25" s="101"/>
      <c r="BJ25" s="109"/>
      <c r="BK25" s="101"/>
      <c r="BL25" s="109"/>
      <c r="BM25" s="101"/>
      <c r="BN25" s="108"/>
      <c r="BO25" s="109"/>
      <c r="BP25" s="101"/>
      <c r="BQ25" s="109"/>
      <c r="BR25" s="101"/>
      <c r="BS25" s="108"/>
      <c r="BT25" s="109"/>
      <c r="BU25" s="101"/>
      <c r="BV25" s="108"/>
      <c r="BW25" s="109"/>
      <c r="BX25" s="101"/>
      <c r="BY25" s="108"/>
      <c r="BZ25" s="109"/>
      <c r="CA25" s="101">
        <v>3078</v>
      </c>
      <c r="CB25" s="108">
        <v>2424</v>
      </c>
      <c r="CC25" s="109">
        <v>1</v>
      </c>
      <c r="CD25" s="101"/>
      <c r="CE25" s="109"/>
      <c r="CF25" s="101"/>
      <c r="CG25" s="109"/>
      <c r="CH25" s="101"/>
      <c r="CI25" s="108"/>
      <c r="CJ25" s="109"/>
      <c r="CK25" s="101"/>
      <c r="CL25" s="109"/>
      <c r="CM25" s="101"/>
      <c r="CN25" s="108"/>
      <c r="CO25" s="109"/>
    </row>
    <row r="26" spans="1:93" x14ac:dyDescent="0.2">
      <c r="A26" s="107" t="s">
        <v>23</v>
      </c>
      <c r="B26" s="101"/>
      <c r="C26" s="108"/>
      <c r="D26" s="109"/>
      <c r="E26" s="101"/>
      <c r="F26" s="108"/>
      <c r="G26" s="109"/>
      <c r="H26" s="101"/>
      <c r="I26" s="109"/>
      <c r="J26" s="101">
        <v>11430</v>
      </c>
      <c r="K26" s="108">
        <v>18357</v>
      </c>
      <c r="L26" s="109">
        <v>72</v>
      </c>
      <c r="M26" s="101"/>
      <c r="N26" s="108"/>
      <c r="O26" s="109"/>
      <c r="P26" s="101" t="s">
        <v>71</v>
      </c>
      <c r="Q26" s="108" t="s">
        <v>71</v>
      </c>
      <c r="R26" s="109" t="s">
        <v>71</v>
      </c>
      <c r="S26" s="101"/>
      <c r="T26" s="108"/>
      <c r="U26" s="109"/>
      <c r="V26" s="101"/>
      <c r="W26" s="108"/>
      <c r="X26" s="109"/>
      <c r="Y26" s="101"/>
      <c r="Z26" s="108"/>
      <c r="AA26" s="109"/>
      <c r="AB26" s="101"/>
      <c r="AC26" s="108"/>
      <c r="AD26" s="109"/>
      <c r="AE26" s="101"/>
      <c r="AF26" s="108"/>
      <c r="AG26" s="109"/>
      <c r="AH26" s="101"/>
      <c r="AI26" s="108"/>
      <c r="AJ26" s="109"/>
      <c r="AK26" s="101"/>
      <c r="AL26" s="108"/>
      <c r="AM26" s="109"/>
      <c r="AN26" s="101"/>
      <c r="AO26" s="109"/>
      <c r="AP26" s="101"/>
      <c r="AQ26" s="109"/>
      <c r="AR26" s="101"/>
      <c r="AS26" s="109"/>
      <c r="AT26" s="101"/>
      <c r="AU26" s="108"/>
      <c r="AV26" s="109"/>
      <c r="AW26" s="101"/>
      <c r="AX26" s="109"/>
      <c r="AY26" s="101"/>
      <c r="AZ26" s="109"/>
      <c r="BA26" s="101"/>
      <c r="BB26" s="109"/>
      <c r="BC26" s="101"/>
      <c r="BD26" s="108"/>
      <c r="BE26" s="109"/>
      <c r="BF26" s="101"/>
      <c r="BG26" s="108"/>
      <c r="BH26" s="109"/>
      <c r="BI26" s="101"/>
      <c r="BJ26" s="109"/>
      <c r="BK26" s="101"/>
      <c r="BL26" s="109"/>
      <c r="BM26" s="101"/>
      <c r="BN26" s="108"/>
      <c r="BO26" s="109"/>
      <c r="BP26" s="101"/>
      <c r="BQ26" s="109"/>
      <c r="BR26" s="101"/>
      <c r="BS26" s="108"/>
      <c r="BT26" s="109"/>
      <c r="BU26" s="101"/>
      <c r="BV26" s="108"/>
      <c r="BW26" s="109"/>
      <c r="BX26" s="101"/>
      <c r="BY26" s="108"/>
      <c r="BZ26" s="109"/>
      <c r="CA26" s="101"/>
      <c r="CB26" s="108"/>
      <c r="CC26" s="109"/>
      <c r="CD26" s="101"/>
      <c r="CE26" s="109"/>
      <c r="CF26" s="101"/>
      <c r="CG26" s="109"/>
      <c r="CH26" s="101"/>
      <c r="CI26" s="108"/>
      <c r="CJ26" s="109"/>
      <c r="CK26" s="101"/>
      <c r="CL26" s="109"/>
      <c r="CM26" s="101"/>
      <c r="CN26" s="108"/>
      <c r="CO26" s="109"/>
    </row>
    <row r="27" spans="1:93" x14ac:dyDescent="0.2">
      <c r="A27" s="107" t="s">
        <v>24</v>
      </c>
      <c r="B27" s="101"/>
      <c r="C27" s="108"/>
      <c r="D27" s="109"/>
      <c r="E27" s="101"/>
      <c r="F27" s="108"/>
      <c r="G27" s="109"/>
      <c r="H27" s="101"/>
      <c r="I27" s="109"/>
      <c r="J27" s="101"/>
      <c r="K27" s="108"/>
      <c r="L27" s="109"/>
      <c r="M27" s="101"/>
      <c r="N27" s="108"/>
      <c r="O27" s="109"/>
      <c r="P27" s="101"/>
      <c r="Q27" s="108"/>
      <c r="R27" s="109"/>
      <c r="S27" s="101"/>
      <c r="T27" s="108"/>
      <c r="U27" s="109"/>
      <c r="V27" s="101"/>
      <c r="W27" s="108"/>
      <c r="X27" s="109"/>
      <c r="Y27" s="101"/>
      <c r="Z27" s="108"/>
      <c r="AA27" s="109"/>
      <c r="AB27" s="101"/>
      <c r="AC27" s="108"/>
      <c r="AD27" s="109"/>
      <c r="AE27" s="101"/>
      <c r="AF27" s="108"/>
      <c r="AG27" s="109"/>
      <c r="AH27" s="101"/>
      <c r="AI27" s="108"/>
      <c r="AJ27" s="109"/>
      <c r="AK27" s="101"/>
      <c r="AL27" s="108"/>
      <c r="AM27" s="109"/>
      <c r="AN27" s="101"/>
      <c r="AO27" s="109"/>
      <c r="AP27" s="101"/>
      <c r="AQ27" s="109"/>
      <c r="AR27" s="101"/>
      <c r="AS27" s="109"/>
      <c r="AT27" s="101"/>
      <c r="AU27" s="108"/>
      <c r="AV27" s="109"/>
      <c r="AW27" s="101"/>
      <c r="AX27" s="109"/>
      <c r="AY27" s="101"/>
      <c r="AZ27" s="109"/>
      <c r="BA27" s="101"/>
      <c r="BB27" s="109"/>
      <c r="BC27" s="101"/>
      <c r="BD27" s="108"/>
      <c r="BE27" s="109"/>
      <c r="BF27" s="101"/>
      <c r="BG27" s="108"/>
      <c r="BH27" s="109"/>
      <c r="BI27" s="101"/>
      <c r="BJ27" s="109"/>
      <c r="BK27" s="101"/>
      <c r="BL27" s="109"/>
      <c r="BM27" s="101"/>
      <c r="BN27" s="108"/>
      <c r="BO27" s="109"/>
      <c r="BP27" s="101"/>
      <c r="BQ27" s="109"/>
      <c r="BR27" s="101"/>
      <c r="BS27" s="108"/>
      <c r="BT27" s="109"/>
      <c r="BU27" s="101"/>
      <c r="BV27" s="108"/>
      <c r="BW27" s="109"/>
      <c r="BX27" s="101">
        <v>3202</v>
      </c>
      <c r="BY27" s="108">
        <v>3158</v>
      </c>
      <c r="BZ27" s="109">
        <v>14</v>
      </c>
      <c r="CA27" s="101"/>
      <c r="CB27" s="108"/>
      <c r="CC27" s="109"/>
      <c r="CD27" s="101">
        <v>5503</v>
      </c>
      <c r="CE27" s="109">
        <v>104</v>
      </c>
      <c r="CF27" s="101"/>
      <c r="CG27" s="109"/>
      <c r="CH27" s="101"/>
      <c r="CI27" s="108"/>
      <c r="CJ27" s="109"/>
      <c r="CK27" s="101"/>
      <c r="CL27" s="109"/>
      <c r="CM27" s="101"/>
      <c r="CN27" s="108"/>
      <c r="CO27" s="109"/>
    </row>
    <row r="28" spans="1:93" x14ac:dyDescent="0.2">
      <c r="A28" s="107" t="s">
        <v>25</v>
      </c>
      <c r="B28" s="101"/>
      <c r="C28" s="108"/>
      <c r="D28" s="109"/>
      <c r="E28" s="101"/>
      <c r="F28" s="108"/>
      <c r="G28" s="109"/>
      <c r="H28" s="101"/>
      <c r="I28" s="109"/>
      <c r="J28" s="101"/>
      <c r="K28" s="108"/>
      <c r="L28" s="109"/>
      <c r="M28" s="101"/>
      <c r="N28" s="108"/>
      <c r="O28" s="109"/>
      <c r="P28" s="101"/>
      <c r="Q28" s="108"/>
      <c r="R28" s="109"/>
      <c r="S28" s="101"/>
      <c r="T28" s="108"/>
      <c r="U28" s="109"/>
      <c r="V28" s="101"/>
      <c r="W28" s="108"/>
      <c r="X28" s="109"/>
      <c r="Y28" s="101"/>
      <c r="Z28" s="108"/>
      <c r="AA28" s="109"/>
      <c r="AB28" s="101"/>
      <c r="AC28" s="108"/>
      <c r="AD28" s="109"/>
      <c r="AE28" s="101"/>
      <c r="AF28" s="108"/>
      <c r="AG28" s="109"/>
      <c r="AH28" s="101"/>
      <c r="AI28" s="108"/>
      <c r="AJ28" s="109"/>
      <c r="AK28" s="101"/>
      <c r="AL28" s="108"/>
      <c r="AM28" s="109"/>
      <c r="AN28" s="101"/>
      <c r="AO28" s="109"/>
      <c r="AP28" s="101"/>
      <c r="AQ28" s="109"/>
      <c r="AR28" s="101"/>
      <c r="AS28" s="109"/>
      <c r="AT28" s="101"/>
      <c r="AU28" s="108"/>
      <c r="AV28" s="109"/>
      <c r="AW28" s="101"/>
      <c r="AX28" s="109"/>
      <c r="AY28" s="101"/>
      <c r="AZ28" s="109"/>
      <c r="BA28" s="101"/>
      <c r="BB28" s="109"/>
      <c r="BC28" s="101"/>
      <c r="BD28" s="108"/>
      <c r="BE28" s="109"/>
      <c r="BF28" s="101"/>
      <c r="BG28" s="108"/>
      <c r="BH28" s="109"/>
      <c r="BI28" s="101">
        <v>11350</v>
      </c>
      <c r="BJ28" s="109">
        <v>436</v>
      </c>
      <c r="BK28" s="101"/>
      <c r="BL28" s="109"/>
      <c r="BM28" s="101"/>
      <c r="BN28" s="108"/>
      <c r="BO28" s="109"/>
      <c r="BP28" s="101"/>
      <c r="BQ28" s="109"/>
      <c r="BR28" s="101"/>
      <c r="BS28" s="108"/>
      <c r="BT28" s="109"/>
      <c r="BU28" s="101"/>
      <c r="BV28" s="108"/>
      <c r="BW28" s="109"/>
      <c r="BX28" s="101"/>
      <c r="BY28" s="108"/>
      <c r="BZ28" s="109"/>
      <c r="CA28" s="101"/>
      <c r="CB28" s="108"/>
      <c r="CC28" s="109"/>
      <c r="CD28" s="101"/>
      <c r="CE28" s="109"/>
      <c r="CF28" s="101"/>
      <c r="CG28" s="109"/>
      <c r="CH28" s="101"/>
      <c r="CI28" s="108"/>
      <c r="CJ28" s="109"/>
      <c r="CK28" s="101"/>
      <c r="CL28" s="109"/>
      <c r="CM28" s="101"/>
      <c r="CN28" s="108"/>
      <c r="CO28" s="109"/>
    </row>
    <row r="29" spans="1:93" x14ac:dyDescent="0.2">
      <c r="A29" s="107" t="s">
        <v>26</v>
      </c>
      <c r="B29" s="101"/>
      <c r="C29" s="108"/>
      <c r="D29" s="109"/>
      <c r="E29" s="101"/>
      <c r="F29" s="108"/>
      <c r="G29" s="109"/>
      <c r="H29" s="101"/>
      <c r="I29" s="109"/>
      <c r="J29" s="101"/>
      <c r="K29" s="108"/>
      <c r="L29" s="109"/>
      <c r="M29" s="101"/>
      <c r="N29" s="108"/>
      <c r="O29" s="109"/>
      <c r="P29" s="101"/>
      <c r="Q29" s="108"/>
      <c r="R29" s="109"/>
      <c r="S29" s="101"/>
      <c r="T29" s="108"/>
      <c r="U29" s="109"/>
      <c r="V29" s="101">
        <v>10374</v>
      </c>
      <c r="W29" s="108">
        <v>9886</v>
      </c>
      <c r="X29" s="109"/>
      <c r="Y29" s="101"/>
      <c r="Z29" s="108"/>
      <c r="AA29" s="109"/>
      <c r="AB29" s="101"/>
      <c r="AC29" s="108"/>
      <c r="AD29" s="109"/>
      <c r="AE29" s="101"/>
      <c r="AF29" s="108"/>
      <c r="AG29" s="109"/>
      <c r="AH29" s="101"/>
      <c r="AI29" s="108"/>
      <c r="AJ29" s="109"/>
      <c r="AK29" s="101"/>
      <c r="AL29" s="108"/>
      <c r="AM29" s="109"/>
      <c r="AN29" s="101"/>
      <c r="AO29" s="109"/>
      <c r="AP29" s="101"/>
      <c r="AQ29" s="109"/>
      <c r="AR29" s="101"/>
      <c r="AS29" s="109"/>
      <c r="AT29" s="101"/>
      <c r="AU29" s="108"/>
      <c r="AV29" s="109"/>
      <c r="AW29" s="101"/>
      <c r="AX29" s="109"/>
      <c r="AY29" s="101"/>
      <c r="AZ29" s="109"/>
      <c r="BA29" s="101"/>
      <c r="BB29" s="109"/>
      <c r="BC29" s="101"/>
      <c r="BD29" s="108"/>
      <c r="BE29" s="109"/>
      <c r="BF29" s="101"/>
      <c r="BG29" s="108"/>
      <c r="BH29" s="109"/>
      <c r="BI29" s="101"/>
      <c r="BJ29" s="109"/>
      <c r="BK29" s="101"/>
      <c r="BL29" s="109"/>
      <c r="BM29" s="101"/>
      <c r="BN29" s="108"/>
      <c r="BO29" s="109"/>
      <c r="BP29" s="101"/>
      <c r="BQ29" s="109"/>
      <c r="BR29" s="101"/>
      <c r="BS29" s="108"/>
      <c r="BT29" s="109"/>
      <c r="BU29" s="101"/>
      <c r="BV29" s="108"/>
      <c r="BW29" s="109"/>
      <c r="BX29" s="101"/>
      <c r="BY29" s="108"/>
      <c r="BZ29" s="109"/>
      <c r="CA29" s="101"/>
      <c r="CB29" s="108"/>
      <c r="CC29" s="109"/>
      <c r="CD29" s="101"/>
      <c r="CE29" s="109"/>
      <c r="CF29" s="101"/>
      <c r="CG29" s="109"/>
      <c r="CH29" s="101"/>
      <c r="CI29" s="108"/>
      <c r="CJ29" s="109"/>
      <c r="CK29" s="101"/>
      <c r="CL29" s="109"/>
      <c r="CM29" s="101"/>
      <c r="CN29" s="108"/>
      <c r="CO29" s="109"/>
    </row>
    <row r="30" spans="1:93" x14ac:dyDescent="0.2">
      <c r="A30" s="107" t="s">
        <v>27</v>
      </c>
      <c r="B30" s="101"/>
      <c r="C30" s="108"/>
      <c r="D30" s="109"/>
      <c r="E30" s="101"/>
      <c r="F30" s="108"/>
      <c r="G30" s="109"/>
      <c r="H30" s="101"/>
      <c r="I30" s="109"/>
      <c r="J30" s="101"/>
      <c r="K30" s="108"/>
      <c r="L30" s="109"/>
      <c r="M30" s="101"/>
      <c r="N30" s="108"/>
      <c r="O30" s="109"/>
      <c r="P30" s="101"/>
      <c r="Q30" s="108"/>
      <c r="R30" s="109"/>
      <c r="S30" s="101"/>
      <c r="T30" s="108"/>
      <c r="U30" s="109"/>
      <c r="V30" s="101"/>
      <c r="W30" s="108"/>
      <c r="X30" s="109"/>
      <c r="Y30" s="101"/>
      <c r="Z30" s="108"/>
      <c r="AA30" s="109"/>
      <c r="AB30" s="101"/>
      <c r="AC30" s="108"/>
      <c r="AD30" s="109"/>
      <c r="AE30" s="101">
        <v>1304</v>
      </c>
      <c r="AF30" s="108">
        <v>3409</v>
      </c>
      <c r="AG30" s="109">
        <v>8</v>
      </c>
      <c r="AH30" s="101"/>
      <c r="AI30" s="108"/>
      <c r="AJ30" s="109"/>
      <c r="AK30" s="101"/>
      <c r="AL30" s="108"/>
      <c r="AM30" s="109"/>
      <c r="AN30" s="101"/>
      <c r="AO30" s="109"/>
      <c r="AP30" s="101"/>
      <c r="AQ30" s="109"/>
      <c r="AR30" s="101"/>
      <c r="AS30" s="109"/>
      <c r="AT30" s="101"/>
      <c r="AU30" s="108"/>
      <c r="AV30" s="109"/>
      <c r="AW30" s="101"/>
      <c r="AX30" s="109"/>
      <c r="AY30" s="101"/>
      <c r="AZ30" s="109"/>
      <c r="BA30" s="101"/>
      <c r="BB30" s="109"/>
      <c r="BC30" s="101"/>
      <c r="BD30" s="108"/>
      <c r="BE30" s="109"/>
      <c r="BF30" s="101"/>
      <c r="BG30" s="108"/>
      <c r="BH30" s="109"/>
      <c r="BI30" s="101"/>
      <c r="BJ30" s="109"/>
      <c r="BK30" s="101"/>
      <c r="BL30" s="109"/>
      <c r="BM30" s="101">
        <v>2931</v>
      </c>
      <c r="BN30" s="108">
        <v>13498</v>
      </c>
      <c r="BO30" s="109">
        <v>22</v>
      </c>
      <c r="BP30" s="101"/>
      <c r="BQ30" s="109"/>
      <c r="BR30" s="101"/>
      <c r="BS30" s="108"/>
      <c r="BT30" s="109"/>
      <c r="BU30" s="101"/>
      <c r="BV30" s="108"/>
      <c r="BW30" s="109"/>
      <c r="BX30" s="101"/>
      <c r="BY30" s="108"/>
      <c r="BZ30" s="109"/>
      <c r="CA30" s="101">
        <v>2041</v>
      </c>
      <c r="CB30" s="108">
        <v>2685</v>
      </c>
      <c r="CC30" s="109">
        <v>3</v>
      </c>
      <c r="CD30" s="101"/>
      <c r="CE30" s="109"/>
      <c r="CF30" s="101"/>
      <c r="CG30" s="109"/>
      <c r="CH30" s="101"/>
      <c r="CI30" s="108"/>
      <c r="CJ30" s="109"/>
      <c r="CK30" s="101"/>
      <c r="CL30" s="109"/>
      <c r="CM30" s="101"/>
      <c r="CN30" s="108"/>
      <c r="CO30" s="109"/>
    </row>
    <row r="31" spans="1:93" x14ac:dyDescent="0.2">
      <c r="A31" s="107" t="s">
        <v>28</v>
      </c>
      <c r="B31" s="101"/>
      <c r="C31" s="108"/>
      <c r="D31" s="109"/>
      <c r="E31" s="101"/>
      <c r="F31" s="108"/>
      <c r="G31" s="109"/>
      <c r="H31" s="101"/>
      <c r="I31" s="109"/>
      <c r="J31" s="101"/>
      <c r="K31" s="108"/>
      <c r="L31" s="109"/>
      <c r="M31" s="101"/>
      <c r="N31" s="108"/>
      <c r="O31" s="109"/>
      <c r="P31" s="101"/>
      <c r="Q31" s="108"/>
      <c r="R31" s="109"/>
      <c r="S31" s="101"/>
      <c r="T31" s="108"/>
      <c r="U31" s="109"/>
      <c r="V31" s="101"/>
      <c r="W31" s="108"/>
      <c r="X31" s="109"/>
      <c r="Y31" s="101"/>
      <c r="Z31" s="108"/>
      <c r="AA31" s="109"/>
      <c r="AB31" s="101"/>
      <c r="AC31" s="108"/>
      <c r="AD31" s="109"/>
      <c r="AE31" s="101"/>
      <c r="AF31" s="108"/>
      <c r="AG31" s="109"/>
      <c r="AH31" s="101"/>
      <c r="AI31" s="108"/>
      <c r="AJ31" s="109"/>
      <c r="AK31" s="101"/>
      <c r="AL31" s="108"/>
      <c r="AM31" s="109"/>
      <c r="AN31" s="101"/>
      <c r="AO31" s="109"/>
      <c r="AP31" s="101"/>
      <c r="AQ31" s="109"/>
      <c r="AR31" s="101"/>
      <c r="AS31" s="109"/>
      <c r="AT31" s="101"/>
      <c r="AU31" s="108"/>
      <c r="AV31" s="109"/>
      <c r="AW31" s="101"/>
      <c r="AX31" s="109"/>
      <c r="AY31" s="101"/>
      <c r="AZ31" s="109"/>
      <c r="BA31" s="101"/>
      <c r="BB31" s="109"/>
      <c r="BC31" s="101"/>
      <c r="BD31" s="108"/>
      <c r="BE31" s="109"/>
      <c r="BF31" s="101">
        <v>6123</v>
      </c>
      <c r="BG31" s="108">
        <v>4433</v>
      </c>
      <c r="BH31" s="109">
        <v>13</v>
      </c>
      <c r="BI31" s="101"/>
      <c r="BJ31" s="109"/>
      <c r="BK31" s="101"/>
      <c r="BL31" s="109"/>
      <c r="BM31" s="101"/>
      <c r="BN31" s="108"/>
      <c r="BO31" s="109"/>
      <c r="BP31" s="101"/>
      <c r="BQ31" s="109"/>
      <c r="BR31" s="101"/>
      <c r="BS31" s="108"/>
      <c r="BT31" s="109"/>
      <c r="BU31" s="101"/>
      <c r="BV31" s="108"/>
      <c r="BW31" s="109"/>
      <c r="BX31" s="101"/>
      <c r="BY31" s="108"/>
      <c r="BZ31" s="109"/>
      <c r="CA31" s="101"/>
      <c r="CB31" s="108"/>
      <c r="CC31" s="109"/>
      <c r="CD31" s="101"/>
      <c r="CE31" s="109"/>
      <c r="CF31" s="101"/>
      <c r="CG31" s="109"/>
      <c r="CH31" s="101"/>
      <c r="CI31" s="108"/>
      <c r="CJ31" s="109"/>
      <c r="CK31" s="101"/>
      <c r="CL31" s="109"/>
      <c r="CM31" s="101"/>
      <c r="CN31" s="108"/>
      <c r="CO31" s="109"/>
    </row>
    <row r="32" spans="1:93" x14ac:dyDescent="0.2">
      <c r="A32" s="107" t="s">
        <v>29</v>
      </c>
      <c r="B32" s="101"/>
      <c r="C32" s="108"/>
      <c r="D32" s="109"/>
      <c r="E32" s="101"/>
      <c r="F32" s="108"/>
      <c r="G32" s="109"/>
      <c r="H32" s="101"/>
      <c r="I32" s="109"/>
      <c r="J32" s="101"/>
      <c r="K32" s="108"/>
      <c r="L32" s="109"/>
      <c r="M32" s="101"/>
      <c r="N32" s="108"/>
      <c r="O32" s="109"/>
      <c r="P32" s="101"/>
      <c r="Q32" s="108"/>
      <c r="R32" s="109"/>
      <c r="S32" s="101"/>
      <c r="T32" s="108"/>
      <c r="U32" s="109"/>
      <c r="V32" s="101"/>
      <c r="W32" s="108"/>
      <c r="X32" s="109"/>
      <c r="Y32" s="101"/>
      <c r="Z32" s="108"/>
      <c r="AA32" s="109"/>
      <c r="AB32" s="101">
        <v>14994</v>
      </c>
      <c r="AC32" s="108">
        <v>16887</v>
      </c>
      <c r="AD32" s="109">
        <v>47</v>
      </c>
      <c r="AE32" s="101"/>
      <c r="AF32" s="108"/>
      <c r="AG32" s="109"/>
      <c r="AH32" s="101"/>
      <c r="AI32" s="108"/>
      <c r="AJ32" s="109"/>
      <c r="AK32" s="101"/>
      <c r="AL32" s="108"/>
      <c r="AM32" s="109"/>
      <c r="AN32" s="101"/>
      <c r="AO32" s="109"/>
      <c r="AP32" s="101"/>
      <c r="AQ32" s="109"/>
      <c r="AR32" s="101"/>
      <c r="AS32" s="109"/>
      <c r="AT32" s="101"/>
      <c r="AU32" s="108"/>
      <c r="AV32" s="109"/>
      <c r="AW32" s="101"/>
      <c r="AX32" s="109"/>
      <c r="AY32" s="101"/>
      <c r="AZ32" s="109"/>
      <c r="BA32" s="101"/>
      <c r="BB32" s="109"/>
      <c r="BC32" s="101"/>
      <c r="BD32" s="108"/>
      <c r="BE32" s="109"/>
      <c r="BF32" s="101"/>
      <c r="BG32" s="108"/>
      <c r="BH32" s="109"/>
      <c r="BI32" s="101"/>
      <c r="BJ32" s="109"/>
      <c r="BK32" s="101"/>
      <c r="BL32" s="109"/>
      <c r="BM32" s="101"/>
      <c r="BN32" s="108"/>
      <c r="BO32" s="109"/>
      <c r="BP32" s="101"/>
      <c r="BQ32" s="109"/>
      <c r="BR32" s="101"/>
      <c r="BS32" s="108"/>
      <c r="BT32" s="109"/>
      <c r="BU32" s="101"/>
      <c r="BV32" s="108"/>
      <c r="BW32" s="109"/>
      <c r="BX32" s="101"/>
      <c r="BY32" s="108"/>
      <c r="BZ32" s="109"/>
      <c r="CA32" s="101"/>
      <c r="CB32" s="108"/>
      <c r="CC32" s="109"/>
      <c r="CD32" s="101"/>
      <c r="CE32" s="109"/>
      <c r="CF32" s="101"/>
      <c r="CG32" s="109"/>
      <c r="CH32" s="101"/>
      <c r="CI32" s="108"/>
      <c r="CJ32" s="109"/>
      <c r="CK32" s="101"/>
      <c r="CL32" s="109"/>
      <c r="CM32" s="101"/>
      <c r="CN32" s="108"/>
      <c r="CO32" s="109"/>
    </row>
    <row r="33" spans="1:93" x14ac:dyDescent="0.2">
      <c r="A33" s="107" t="s">
        <v>30</v>
      </c>
      <c r="B33" s="101"/>
      <c r="C33" s="108"/>
      <c r="D33" s="109"/>
      <c r="E33" s="101"/>
      <c r="F33" s="108"/>
      <c r="G33" s="109"/>
      <c r="H33" s="101"/>
      <c r="I33" s="109"/>
      <c r="J33" s="101"/>
      <c r="K33" s="108"/>
      <c r="L33" s="109"/>
      <c r="M33" s="101"/>
      <c r="N33" s="108"/>
      <c r="O33" s="109"/>
      <c r="P33" s="101">
        <v>3104</v>
      </c>
      <c r="Q33" s="108">
        <v>2920</v>
      </c>
      <c r="R33" s="109">
        <v>4</v>
      </c>
      <c r="S33" s="101"/>
      <c r="T33" s="108"/>
      <c r="U33" s="109"/>
      <c r="V33" s="101"/>
      <c r="W33" s="108"/>
      <c r="X33" s="109"/>
      <c r="Y33" s="101"/>
      <c r="Z33" s="108"/>
      <c r="AA33" s="109"/>
      <c r="AB33" s="101"/>
      <c r="AC33" s="108"/>
      <c r="AD33" s="109"/>
      <c r="AE33" s="101"/>
      <c r="AF33" s="108"/>
      <c r="AG33" s="109"/>
      <c r="AH33" s="101"/>
      <c r="AI33" s="108"/>
      <c r="AJ33" s="109"/>
      <c r="AK33" s="101"/>
      <c r="AL33" s="108"/>
      <c r="AM33" s="109"/>
      <c r="AN33" s="101"/>
      <c r="AO33" s="109"/>
      <c r="AP33" s="101"/>
      <c r="AQ33" s="109"/>
      <c r="AR33" s="101"/>
      <c r="AS33" s="109"/>
      <c r="AT33" s="101"/>
      <c r="AU33" s="108"/>
      <c r="AV33" s="109"/>
      <c r="AW33" s="101"/>
      <c r="AX33" s="109"/>
      <c r="AY33" s="101"/>
      <c r="AZ33" s="109"/>
      <c r="BA33" s="101"/>
      <c r="BB33" s="109"/>
      <c r="BC33" s="101"/>
      <c r="BD33" s="108"/>
      <c r="BE33" s="109"/>
      <c r="BF33" s="101"/>
      <c r="BG33" s="108"/>
      <c r="BH33" s="109"/>
      <c r="BI33" s="101"/>
      <c r="BJ33" s="109"/>
      <c r="BK33" s="101"/>
      <c r="BL33" s="109"/>
      <c r="BM33" s="101"/>
      <c r="BN33" s="108"/>
      <c r="BO33" s="109"/>
      <c r="BP33" s="101"/>
      <c r="BQ33" s="109"/>
      <c r="BR33" s="101"/>
      <c r="BS33" s="108"/>
      <c r="BT33" s="109"/>
      <c r="BU33" s="101"/>
      <c r="BV33" s="108"/>
      <c r="BW33" s="109"/>
      <c r="BX33" s="101"/>
      <c r="BY33" s="108"/>
      <c r="BZ33" s="109"/>
      <c r="CA33" s="101"/>
      <c r="CB33" s="108"/>
      <c r="CC33" s="109"/>
      <c r="CD33" s="101"/>
      <c r="CE33" s="109"/>
      <c r="CF33" s="101"/>
      <c r="CG33" s="109"/>
      <c r="CH33" s="101"/>
      <c r="CI33" s="108"/>
      <c r="CJ33" s="109"/>
      <c r="CK33" s="101"/>
      <c r="CL33" s="109"/>
      <c r="CM33" s="101"/>
      <c r="CN33" s="108"/>
      <c r="CO33" s="109"/>
    </row>
    <row r="34" spans="1:93" x14ac:dyDescent="0.2">
      <c r="A34" s="107" t="s">
        <v>31</v>
      </c>
      <c r="B34" s="101"/>
      <c r="C34" s="108"/>
      <c r="D34" s="109"/>
      <c r="E34" s="101"/>
      <c r="F34" s="108"/>
      <c r="G34" s="109"/>
      <c r="H34" s="101"/>
      <c r="I34" s="109"/>
      <c r="J34" s="101"/>
      <c r="K34" s="108"/>
      <c r="L34" s="109"/>
      <c r="M34" s="101"/>
      <c r="N34" s="108"/>
      <c r="O34" s="109"/>
      <c r="P34" s="101">
        <v>5674</v>
      </c>
      <c r="Q34" s="108">
        <v>3028</v>
      </c>
      <c r="R34" s="109">
        <v>8</v>
      </c>
      <c r="S34" s="101"/>
      <c r="T34" s="108"/>
      <c r="U34" s="109"/>
      <c r="V34" s="101"/>
      <c r="W34" s="108"/>
      <c r="X34" s="109"/>
      <c r="Y34" s="101"/>
      <c r="Z34" s="108"/>
      <c r="AA34" s="109"/>
      <c r="AB34" s="101"/>
      <c r="AC34" s="108"/>
      <c r="AD34" s="109"/>
      <c r="AE34" s="101"/>
      <c r="AF34" s="108"/>
      <c r="AG34" s="109"/>
      <c r="AH34" s="101"/>
      <c r="AI34" s="108"/>
      <c r="AJ34" s="109"/>
      <c r="AK34" s="101"/>
      <c r="AL34" s="108"/>
      <c r="AM34" s="109"/>
      <c r="AN34" s="101"/>
      <c r="AO34" s="109"/>
      <c r="AP34" s="101"/>
      <c r="AQ34" s="109"/>
      <c r="AR34" s="101"/>
      <c r="AS34" s="109"/>
      <c r="AT34" s="101"/>
      <c r="AU34" s="108"/>
      <c r="AV34" s="109"/>
      <c r="AW34" s="101"/>
      <c r="AX34" s="109"/>
      <c r="AY34" s="101"/>
      <c r="AZ34" s="109"/>
      <c r="BA34" s="101"/>
      <c r="BB34" s="109"/>
      <c r="BC34" s="101"/>
      <c r="BD34" s="108"/>
      <c r="BE34" s="109"/>
      <c r="BF34" s="101"/>
      <c r="BG34" s="108"/>
      <c r="BH34" s="109"/>
      <c r="BI34" s="101"/>
      <c r="BJ34" s="109"/>
      <c r="BK34" s="101"/>
      <c r="BL34" s="109"/>
      <c r="BM34" s="101"/>
      <c r="BN34" s="108"/>
      <c r="BO34" s="109"/>
      <c r="BP34" s="101"/>
      <c r="BQ34" s="109"/>
      <c r="BR34" s="101"/>
      <c r="BS34" s="108"/>
      <c r="BT34" s="109"/>
      <c r="BU34" s="101"/>
      <c r="BV34" s="108"/>
      <c r="BW34" s="109"/>
      <c r="BX34" s="101"/>
      <c r="BY34" s="108"/>
      <c r="BZ34" s="109"/>
      <c r="CA34" s="101"/>
      <c r="CB34" s="108"/>
      <c r="CC34" s="109"/>
      <c r="CD34" s="101"/>
      <c r="CE34" s="109"/>
      <c r="CF34" s="101"/>
      <c r="CG34" s="109"/>
      <c r="CH34" s="101"/>
      <c r="CI34" s="108"/>
      <c r="CJ34" s="109"/>
      <c r="CK34" s="101"/>
      <c r="CL34" s="109"/>
      <c r="CM34" s="101"/>
      <c r="CN34" s="108"/>
      <c r="CO34" s="109"/>
    </row>
    <row r="35" spans="1:93" x14ac:dyDescent="0.2">
      <c r="A35" s="107" t="s">
        <v>32</v>
      </c>
      <c r="B35" s="101"/>
      <c r="C35" s="108"/>
      <c r="D35" s="109"/>
      <c r="E35" s="101"/>
      <c r="F35" s="108"/>
      <c r="G35" s="109"/>
      <c r="H35" s="101"/>
      <c r="I35" s="109"/>
      <c r="J35" s="101"/>
      <c r="K35" s="108"/>
      <c r="L35" s="109"/>
      <c r="M35" s="101"/>
      <c r="N35" s="108"/>
      <c r="O35" s="109"/>
      <c r="P35" s="101"/>
      <c r="Q35" s="108"/>
      <c r="R35" s="109"/>
      <c r="S35" s="101"/>
      <c r="T35" s="108"/>
      <c r="U35" s="109"/>
      <c r="V35" s="101"/>
      <c r="W35" s="108"/>
      <c r="X35" s="109"/>
      <c r="Y35" s="101"/>
      <c r="Z35" s="108"/>
      <c r="AA35" s="109"/>
      <c r="AB35" s="101"/>
      <c r="AC35" s="108"/>
      <c r="AD35" s="109"/>
      <c r="AE35" s="101"/>
      <c r="AF35" s="108"/>
      <c r="AG35" s="109"/>
      <c r="AH35" s="101"/>
      <c r="AI35" s="108"/>
      <c r="AJ35" s="109"/>
      <c r="AK35" s="101"/>
      <c r="AL35" s="108"/>
      <c r="AM35" s="109"/>
      <c r="AN35" s="101"/>
      <c r="AO35" s="109"/>
      <c r="AP35" s="101"/>
      <c r="AQ35" s="109"/>
      <c r="AR35" s="101"/>
      <c r="AS35" s="109"/>
      <c r="AT35" s="101"/>
      <c r="AU35" s="108"/>
      <c r="AV35" s="109"/>
      <c r="AW35" s="101"/>
      <c r="AX35" s="109"/>
      <c r="AY35" s="101"/>
      <c r="AZ35" s="109"/>
      <c r="BA35" s="101"/>
      <c r="BB35" s="109"/>
      <c r="BC35" s="101"/>
      <c r="BD35" s="108"/>
      <c r="BE35" s="109"/>
      <c r="BF35" s="101"/>
      <c r="BG35" s="108"/>
      <c r="BH35" s="109"/>
      <c r="BI35" s="101"/>
      <c r="BJ35" s="109"/>
      <c r="BK35" s="101"/>
      <c r="BL35" s="109"/>
      <c r="BM35" s="101"/>
      <c r="BN35" s="108"/>
      <c r="BO35" s="109"/>
      <c r="BP35" s="101"/>
      <c r="BQ35" s="109"/>
      <c r="BR35" s="101"/>
      <c r="BS35" s="108"/>
      <c r="BT35" s="109"/>
      <c r="BU35" s="101"/>
      <c r="BV35" s="108"/>
      <c r="BW35" s="109"/>
      <c r="BX35" s="101">
        <v>5720</v>
      </c>
      <c r="BY35" s="108">
        <v>3810</v>
      </c>
      <c r="BZ35" s="109">
        <v>15</v>
      </c>
      <c r="CA35" s="101"/>
      <c r="CB35" s="108"/>
      <c r="CC35" s="109"/>
      <c r="CD35" s="101"/>
      <c r="CE35" s="109"/>
      <c r="CF35" s="101"/>
      <c r="CG35" s="109"/>
      <c r="CH35" s="101"/>
      <c r="CI35" s="108"/>
      <c r="CJ35" s="109"/>
      <c r="CK35" s="101"/>
      <c r="CL35" s="109"/>
      <c r="CM35" s="101"/>
      <c r="CN35" s="108"/>
      <c r="CO35" s="109"/>
    </row>
    <row r="36" spans="1:93" x14ac:dyDescent="0.2">
      <c r="A36" s="107" t="s">
        <v>33</v>
      </c>
      <c r="B36" s="101"/>
      <c r="C36" s="108"/>
      <c r="D36" s="109"/>
      <c r="E36" s="101"/>
      <c r="F36" s="108"/>
      <c r="G36" s="109"/>
      <c r="H36" s="101"/>
      <c r="I36" s="109"/>
      <c r="J36" s="101"/>
      <c r="K36" s="108"/>
      <c r="L36" s="109"/>
      <c r="M36" s="101"/>
      <c r="N36" s="108"/>
      <c r="O36" s="109"/>
      <c r="P36" s="101"/>
      <c r="Q36" s="108"/>
      <c r="R36" s="109"/>
      <c r="S36" s="101"/>
      <c r="T36" s="108"/>
      <c r="U36" s="109"/>
      <c r="V36" s="101"/>
      <c r="W36" s="108"/>
      <c r="X36" s="109"/>
      <c r="Y36" s="101"/>
      <c r="Z36" s="108"/>
      <c r="AA36" s="109"/>
      <c r="AB36" s="101"/>
      <c r="AC36" s="108"/>
      <c r="AD36" s="109"/>
      <c r="AE36" s="101"/>
      <c r="AF36" s="108"/>
      <c r="AG36" s="109"/>
      <c r="AH36" s="101"/>
      <c r="AI36" s="108"/>
      <c r="AJ36" s="109"/>
      <c r="AK36" s="101"/>
      <c r="AL36" s="108"/>
      <c r="AM36" s="109"/>
      <c r="AN36" s="101"/>
      <c r="AO36" s="109"/>
      <c r="AP36" s="101"/>
      <c r="AQ36" s="109"/>
      <c r="AR36" s="101"/>
      <c r="AS36" s="109"/>
      <c r="AT36" s="101"/>
      <c r="AU36" s="108"/>
      <c r="AV36" s="109"/>
      <c r="AW36" s="101"/>
      <c r="AX36" s="109"/>
      <c r="AY36" s="101"/>
      <c r="AZ36" s="109"/>
      <c r="BA36" s="101"/>
      <c r="BB36" s="109"/>
      <c r="BC36" s="101"/>
      <c r="BD36" s="108"/>
      <c r="BE36" s="109"/>
      <c r="BF36" s="101"/>
      <c r="BG36" s="108"/>
      <c r="BH36" s="109"/>
      <c r="BI36" s="101"/>
      <c r="BJ36" s="109"/>
      <c r="BK36" s="101">
        <v>3796</v>
      </c>
      <c r="BL36" s="109">
        <v>30</v>
      </c>
      <c r="BM36" s="101"/>
      <c r="BN36" s="108"/>
      <c r="BO36" s="109"/>
      <c r="BP36" s="101"/>
      <c r="BQ36" s="109"/>
      <c r="BR36" s="101"/>
      <c r="BS36" s="108"/>
      <c r="BT36" s="109"/>
      <c r="BU36" s="101"/>
      <c r="BV36" s="108"/>
      <c r="BW36" s="109"/>
      <c r="BX36" s="101"/>
      <c r="BY36" s="108"/>
      <c r="BZ36" s="109"/>
      <c r="CA36" s="101"/>
      <c r="CB36" s="108"/>
      <c r="CC36" s="109"/>
      <c r="CD36" s="101"/>
      <c r="CE36" s="109"/>
      <c r="CF36" s="101"/>
      <c r="CG36" s="109"/>
      <c r="CH36" s="101"/>
      <c r="CI36" s="108"/>
      <c r="CJ36" s="109"/>
      <c r="CK36" s="101"/>
      <c r="CL36" s="109"/>
      <c r="CM36" s="101"/>
      <c r="CN36" s="108"/>
      <c r="CO36" s="109"/>
    </row>
    <row r="37" spans="1:93" x14ac:dyDescent="0.2">
      <c r="A37" s="107" t="s">
        <v>34</v>
      </c>
      <c r="B37" s="101"/>
      <c r="C37" s="108"/>
      <c r="D37" s="109"/>
      <c r="E37" s="101"/>
      <c r="F37" s="108"/>
      <c r="G37" s="109"/>
      <c r="H37" s="101"/>
      <c r="I37" s="109"/>
      <c r="J37" s="101"/>
      <c r="K37" s="108"/>
      <c r="L37" s="109"/>
      <c r="M37" s="101"/>
      <c r="N37" s="108"/>
      <c r="O37" s="109"/>
      <c r="P37" s="101"/>
      <c r="Q37" s="108"/>
      <c r="R37" s="109"/>
      <c r="S37" s="101"/>
      <c r="T37" s="108"/>
      <c r="U37" s="109"/>
      <c r="V37" s="101"/>
      <c r="W37" s="108"/>
      <c r="X37" s="109"/>
      <c r="Y37" s="101"/>
      <c r="Z37" s="108"/>
      <c r="AA37" s="109"/>
      <c r="AB37" s="101"/>
      <c r="AC37" s="108"/>
      <c r="AD37" s="109"/>
      <c r="AE37" s="101"/>
      <c r="AF37" s="108"/>
      <c r="AG37" s="109"/>
      <c r="AH37" s="101"/>
      <c r="AI37" s="108"/>
      <c r="AJ37" s="109"/>
      <c r="AK37" s="101"/>
      <c r="AL37" s="108"/>
      <c r="AM37" s="109"/>
      <c r="AN37" s="101"/>
      <c r="AO37" s="109"/>
      <c r="AP37" s="101"/>
      <c r="AQ37" s="109"/>
      <c r="AR37" s="101"/>
      <c r="AS37" s="109"/>
      <c r="AT37" s="101"/>
      <c r="AU37" s="108"/>
      <c r="AV37" s="109"/>
      <c r="AW37" s="101"/>
      <c r="AX37" s="109"/>
      <c r="AY37" s="101"/>
      <c r="AZ37" s="109"/>
      <c r="BA37" s="101"/>
      <c r="BB37" s="109"/>
      <c r="BC37" s="101">
        <v>1505</v>
      </c>
      <c r="BD37" s="108">
        <v>571</v>
      </c>
      <c r="BE37" s="109">
        <v>1</v>
      </c>
      <c r="BF37" s="101"/>
      <c r="BG37" s="108"/>
      <c r="BH37" s="109"/>
      <c r="BI37" s="101"/>
      <c r="BJ37" s="109"/>
      <c r="BK37" s="101">
        <v>3395</v>
      </c>
      <c r="BL37" s="109">
        <v>95</v>
      </c>
      <c r="BM37" s="101"/>
      <c r="BN37" s="108"/>
      <c r="BO37" s="109"/>
      <c r="BP37" s="101"/>
      <c r="BQ37" s="109"/>
      <c r="BR37" s="101"/>
      <c r="BS37" s="108"/>
      <c r="BT37" s="109"/>
      <c r="BU37" s="101"/>
      <c r="BV37" s="108"/>
      <c r="BW37" s="109"/>
      <c r="BX37" s="101"/>
      <c r="BY37" s="108"/>
      <c r="BZ37" s="109"/>
      <c r="CA37" s="101"/>
      <c r="CB37" s="108"/>
      <c r="CC37" s="109"/>
      <c r="CD37" s="101"/>
      <c r="CE37" s="109"/>
      <c r="CF37" s="101"/>
      <c r="CG37" s="109"/>
      <c r="CH37" s="101"/>
      <c r="CI37" s="108"/>
      <c r="CJ37" s="109"/>
      <c r="CK37" s="101"/>
      <c r="CL37" s="109"/>
      <c r="CM37" s="101"/>
      <c r="CN37" s="108"/>
      <c r="CO37" s="109"/>
    </row>
    <row r="38" spans="1:93" x14ac:dyDescent="0.2">
      <c r="A38" s="107" t="s">
        <v>35</v>
      </c>
      <c r="B38" s="101"/>
      <c r="C38" s="108"/>
      <c r="D38" s="109"/>
      <c r="E38" s="101"/>
      <c r="F38" s="108"/>
      <c r="G38" s="109"/>
      <c r="H38" s="101"/>
      <c r="I38" s="109"/>
      <c r="J38" s="101"/>
      <c r="K38" s="108"/>
      <c r="L38" s="109"/>
      <c r="M38" s="101"/>
      <c r="N38" s="108"/>
      <c r="O38" s="109"/>
      <c r="P38" s="101"/>
      <c r="Q38" s="108"/>
      <c r="R38" s="109"/>
      <c r="S38" s="101"/>
      <c r="T38" s="108"/>
      <c r="U38" s="109"/>
      <c r="V38" s="101"/>
      <c r="W38" s="108"/>
      <c r="X38" s="109"/>
      <c r="Y38" s="101"/>
      <c r="Z38" s="108"/>
      <c r="AA38" s="109"/>
      <c r="AB38" s="101"/>
      <c r="AC38" s="108"/>
      <c r="AD38" s="109"/>
      <c r="AE38" s="101"/>
      <c r="AF38" s="108"/>
      <c r="AG38" s="109"/>
      <c r="AH38" s="101"/>
      <c r="AI38" s="108"/>
      <c r="AJ38" s="109"/>
      <c r="AK38" s="101"/>
      <c r="AL38" s="108"/>
      <c r="AM38" s="109"/>
      <c r="AN38" s="101"/>
      <c r="AO38" s="109"/>
      <c r="AP38" s="101"/>
      <c r="AQ38" s="109"/>
      <c r="AR38" s="101"/>
      <c r="AS38" s="109"/>
      <c r="AT38" s="101"/>
      <c r="AU38" s="108"/>
      <c r="AV38" s="109"/>
      <c r="AW38" s="101"/>
      <c r="AX38" s="109"/>
      <c r="AY38" s="101"/>
      <c r="AZ38" s="109"/>
      <c r="BA38" s="101"/>
      <c r="BB38" s="109"/>
      <c r="BC38" s="101"/>
      <c r="BD38" s="108"/>
      <c r="BE38" s="109"/>
      <c r="BF38" s="101"/>
      <c r="BG38" s="108"/>
      <c r="BH38" s="109"/>
      <c r="BI38" s="101"/>
      <c r="BJ38" s="109"/>
      <c r="BK38" s="101"/>
      <c r="BL38" s="109"/>
      <c r="BM38" s="101"/>
      <c r="BN38" s="108"/>
      <c r="BO38" s="109"/>
      <c r="BP38" s="101"/>
      <c r="BQ38" s="109"/>
      <c r="BR38" s="101"/>
      <c r="BS38" s="108"/>
      <c r="BT38" s="109"/>
      <c r="BU38" s="101">
        <v>4059</v>
      </c>
      <c r="BV38" s="108">
        <v>2674</v>
      </c>
      <c r="BW38" s="109">
        <v>10</v>
      </c>
      <c r="BX38" s="101"/>
      <c r="BY38" s="108"/>
      <c r="BZ38" s="109"/>
      <c r="CA38" s="101"/>
      <c r="CB38" s="108"/>
      <c r="CC38" s="109"/>
      <c r="CD38" s="101"/>
      <c r="CE38" s="109"/>
      <c r="CF38" s="101"/>
      <c r="CG38" s="109"/>
      <c r="CH38" s="101"/>
      <c r="CI38" s="108"/>
      <c r="CJ38" s="109"/>
      <c r="CK38" s="101"/>
      <c r="CL38" s="109"/>
      <c r="CM38" s="101"/>
      <c r="CN38" s="108"/>
      <c r="CO38" s="109"/>
    </row>
    <row r="39" spans="1:93" x14ac:dyDescent="0.2">
      <c r="A39" s="107" t="s">
        <v>36</v>
      </c>
      <c r="B39" s="101"/>
      <c r="C39" s="108"/>
      <c r="D39" s="109"/>
      <c r="E39" s="101"/>
      <c r="F39" s="108"/>
      <c r="G39" s="109"/>
      <c r="H39" s="101"/>
      <c r="I39" s="109"/>
      <c r="J39" s="101"/>
      <c r="K39" s="108"/>
      <c r="L39" s="109"/>
      <c r="M39" s="101"/>
      <c r="N39" s="108"/>
      <c r="O39" s="109"/>
      <c r="P39" s="101"/>
      <c r="Q39" s="108"/>
      <c r="R39" s="109"/>
      <c r="S39" s="101"/>
      <c r="T39" s="108"/>
      <c r="U39" s="109"/>
      <c r="V39" s="101"/>
      <c r="W39" s="108"/>
      <c r="X39" s="109"/>
      <c r="Y39" s="101"/>
      <c r="Z39" s="108"/>
      <c r="AA39" s="109"/>
      <c r="AB39" s="101"/>
      <c r="AC39" s="108"/>
      <c r="AD39" s="109"/>
      <c r="AE39" s="101"/>
      <c r="AF39" s="108"/>
      <c r="AG39" s="109"/>
      <c r="AH39" s="101"/>
      <c r="AI39" s="108"/>
      <c r="AJ39" s="109"/>
      <c r="AK39" s="101"/>
      <c r="AL39" s="108"/>
      <c r="AM39" s="109"/>
      <c r="AN39" s="101"/>
      <c r="AO39" s="109"/>
      <c r="AP39" s="101"/>
      <c r="AQ39" s="109"/>
      <c r="AR39" s="101"/>
      <c r="AS39" s="109"/>
      <c r="AT39" s="101"/>
      <c r="AU39" s="108"/>
      <c r="AV39" s="109"/>
      <c r="AW39" s="101"/>
      <c r="AX39" s="109"/>
      <c r="AY39" s="101"/>
      <c r="AZ39" s="109"/>
      <c r="BA39" s="101"/>
      <c r="BB39" s="109"/>
      <c r="BC39" s="101"/>
      <c r="BD39" s="108"/>
      <c r="BE39" s="109"/>
      <c r="BF39" s="101"/>
      <c r="BG39" s="108"/>
      <c r="BH39" s="109"/>
      <c r="BI39" s="101"/>
      <c r="BJ39" s="109"/>
      <c r="BK39" s="101"/>
      <c r="BL39" s="109"/>
      <c r="BM39" s="101"/>
      <c r="BN39" s="108"/>
      <c r="BO39" s="109"/>
      <c r="BP39" s="101"/>
      <c r="BQ39" s="109"/>
      <c r="BR39" s="101"/>
      <c r="BS39" s="108"/>
      <c r="BT39" s="109"/>
      <c r="BU39" s="101"/>
      <c r="BV39" s="108"/>
      <c r="BW39" s="109"/>
      <c r="BX39" s="101">
        <v>14878</v>
      </c>
      <c r="BY39" s="108">
        <v>12257</v>
      </c>
      <c r="BZ39" s="109">
        <v>55</v>
      </c>
      <c r="CA39" s="101"/>
      <c r="CB39" s="108"/>
      <c r="CC39" s="109"/>
      <c r="CD39" s="101">
        <v>2017</v>
      </c>
      <c r="CE39" s="109">
        <v>147</v>
      </c>
      <c r="CF39" s="101"/>
      <c r="CG39" s="109"/>
      <c r="CH39" s="101"/>
      <c r="CI39" s="108"/>
      <c r="CJ39" s="109"/>
      <c r="CK39" s="101"/>
      <c r="CL39" s="109"/>
      <c r="CM39" s="101"/>
      <c r="CN39" s="108"/>
      <c r="CO39" s="109"/>
    </row>
    <row r="40" spans="1:93" x14ac:dyDescent="0.2">
      <c r="A40" s="107" t="s">
        <v>37</v>
      </c>
      <c r="B40" s="101"/>
      <c r="C40" s="108"/>
      <c r="D40" s="109"/>
      <c r="E40" s="101"/>
      <c r="F40" s="108"/>
      <c r="G40" s="109"/>
      <c r="H40" s="101"/>
      <c r="I40" s="109"/>
      <c r="J40" s="101"/>
      <c r="K40" s="108"/>
      <c r="L40" s="109"/>
      <c r="M40" s="101"/>
      <c r="N40" s="108"/>
      <c r="O40" s="109"/>
      <c r="P40" s="101"/>
      <c r="Q40" s="108"/>
      <c r="R40" s="109"/>
      <c r="S40" s="101"/>
      <c r="T40" s="108"/>
      <c r="U40" s="109"/>
      <c r="V40" s="101">
        <v>7571</v>
      </c>
      <c r="W40" s="108">
        <v>7636</v>
      </c>
      <c r="X40" s="109">
        <v>170</v>
      </c>
      <c r="Y40" s="101"/>
      <c r="Z40" s="108"/>
      <c r="AA40" s="109"/>
      <c r="AB40" s="101"/>
      <c r="AC40" s="108"/>
      <c r="AD40" s="109"/>
      <c r="AE40" s="101"/>
      <c r="AF40" s="108"/>
      <c r="AG40" s="109"/>
      <c r="AH40" s="101"/>
      <c r="AI40" s="108"/>
      <c r="AJ40" s="109"/>
      <c r="AK40" s="101"/>
      <c r="AL40" s="108"/>
      <c r="AM40" s="109"/>
      <c r="AN40" s="101"/>
      <c r="AO40" s="109"/>
      <c r="AP40" s="101"/>
      <c r="AQ40" s="109"/>
      <c r="AR40" s="101"/>
      <c r="AS40" s="109"/>
      <c r="AT40" s="101"/>
      <c r="AU40" s="108"/>
      <c r="AV40" s="109"/>
      <c r="AW40" s="101"/>
      <c r="AX40" s="109"/>
      <c r="AY40" s="101"/>
      <c r="AZ40" s="109"/>
      <c r="BA40" s="101"/>
      <c r="BB40" s="109"/>
      <c r="BC40" s="101"/>
      <c r="BD40" s="108"/>
      <c r="BE40" s="109"/>
      <c r="BF40" s="101"/>
      <c r="BG40" s="108"/>
      <c r="BH40" s="109"/>
      <c r="BI40" s="101"/>
      <c r="BJ40" s="109"/>
      <c r="BK40" s="101"/>
      <c r="BL40" s="109"/>
      <c r="BM40" s="101"/>
      <c r="BN40" s="108"/>
      <c r="BO40" s="109"/>
      <c r="BP40" s="101"/>
      <c r="BQ40" s="109"/>
      <c r="BR40" s="101"/>
      <c r="BS40" s="108"/>
      <c r="BT40" s="109"/>
      <c r="BU40" s="101"/>
      <c r="BV40" s="108"/>
      <c r="BW40" s="109"/>
      <c r="BX40" s="101"/>
      <c r="BY40" s="108"/>
      <c r="BZ40" s="109"/>
      <c r="CA40" s="101"/>
      <c r="CB40" s="108"/>
      <c r="CC40" s="109"/>
      <c r="CD40" s="101"/>
      <c r="CE40" s="109"/>
      <c r="CF40" s="101"/>
      <c r="CG40" s="109"/>
      <c r="CH40" s="101"/>
      <c r="CI40" s="108"/>
      <c r="CJ40" s="109"/>
      <c r="CK40" s="101"/>
      <c r="CL40" s="109"/>
      <c r="CM40" s="101"/>
      <c r="CN40" s="108"/>
      <c r="CO40" s="109"/>
    </row>
    <row r="41" spans="1:93" x14ac:dyDescent="0.2">
      <c r="A41" s="107" t="s">
        <v>38</v>
      </c>
      <c r="B41" s="101"/>
      <c r="C41" s="108"/>
      <c r="D41" s="109"/>
      <c r="E41" s="101"/>
      <c r="F41" s="108"/>
      <c r="G41" s="109"/>
      <c r="H41" s="101"/>
      <c r="I41" s="109"/>
      <c r="J41" s="101"/>
      <c r="K41" s="108"/>
      <c r="L41" s="109"/>
      <c r="M41" s="101">
        <v>2814</v>
      </c>
      <c r="N41" s="108">
        <v>8534</v>
      </c>
      <c r="O41" s="109">
        <v>5</v>
      </c>
      <c r="P41" s="101"/>
      <c r="Q41" s="108"/>
      <c r="R41" s="109"/>
      <c r="S41" s="101"/>
      <c r="T41" s="108"/>
      <c r="U41" s="109"/>
      <c r="V41" s="101"/>
      <c r="W41" s="108"/>
      <c r="X41" s="109"/>
      <c r="Y41" s="101"/>
      <c r="Z41" s="108"/>
      <c r="AA41" s="109"/>
      <c r="AB41" s="101"/>
      <c r="AC41" s="108"/>
      <c r="AD41" s="109"/>
      <c r="AE41" s="101"/>
      <c r="AF41" s="108"/>
      <c r="AG41" s="109"/>
      <c r="AH41" s="101"/>
      <c r="AI41" s="108"/>
      <c r="AJ41" s="109"/>
      <c r="AK41" s="101"/>
      <c r="AL41" s="108"/>
      <c r="AM41" s="109"/>
      <c r="AN41" s="101">
        <v>7944</v>
      </c>
      <c r="AO41" s="109">
        <v>114</v>
      </c>
      <c r="AP41" s="101">
        <v>27213</v>
      </c>
      <c r="AQ41" s="109">
        <v>407</v>
      </c>
      <c r="AR41" s="101">
        <v>29092</v>
      </c>
      <c r="AS41" s="109">
        <v>524</v>
      </c>
      <c r="AT41" s="101">
        <v>4636</v>
      </c>
      <c r="AU41" s="108">
        <v>17700</v>
      </c>
      <c r="AV41" s="109">
        <v>21</v>
      </c>
      <c r="AW41" s="101">
        <v>25154</v>
      </c>
      <c r="AX41" s="109">
        <v>431</v>
      </c>
      <c r="AY41" s="101">
        <v>29227</v>
      </c>
      <c r="AZ41" s="109">
        <v>324</v>
      </c>
      <c r="BA41" s="101">
        <v>28282</v>
      </c>
      <c r="BB41" s="109">
        <v>263</v>
      </c>
      <c r="BC41" s="101"/>
      <c r="BD41" s="108"/>
      <c r="BE41" s="109"/>
      <c r="BF41" s="101"/>
      <c r="BG41" s="108"/>
      <c r="BH41" s="109"/>
      <c r="BI41" s="101"/>
      <c r="BJ41" s="109"/>
      <c r="BK41" s="101"/>
      <c r="BL41" s="109"/>
      <c r="BM41" s="101"/>
      <c r="BN41" s="108"/>
      <c r="BO41" s="109"/>
      <c r="BP41" s="101"/>
      <c r="BQ41" s="109"/>
      <c r="BR41" s="101"/>
      <c r="BS41" s="108"/>
      <c r="BT41" s="109"/>
      <c r="BU41" s="101"/>
      <c r="BV41" s="108"/>
      <c r="BW41" s="109"/>
      <c r="BX41" s="101"/>
      <c r="BY41" s="108"/>
      <c r="BZ41" s="109"/>
      <c r="CA41" s="101"/>
      <c r="CB41" s="108"/>
      <c r="CC41" s="109"/>
      <c r="CD41" s="101"/>
      <c r="CE41" s="109"/>
      <c r="CF41" s="101"/>
      <c r="CG41" s="109"/>
      <c r="CH41" s="101"/>
      <c r="CI41" s="108"/>
      <c r="CJ41" s="109"/>
      <c r="CK41" s="101"/>
      <c r="CL41" s="109"/>
      <c r="CM41" s="101"/>
      <c r="CN41" s="108"/>
      <c r="CO41" s="109"/>
    </row>
    <row r="42" spans="1:93" x14ac:dyDescent="0.2">
      <c r="A42" s="107" t="s">
        <v>39</v>
      </c>
      <c r="B42" s="101"/>
      <c r="C42" s="108"/>
      <c r="D42" s="109"/>
      <c r="E42" s="101"/>
      <c r="F42" s="108"/>
      <c r="G42" s="109"/>
      <c r="H42" s="101"/>
      <c r="I42" s="109"/>
      <c r="J42" s="101"/>
      <c r="K42" s="108"/>
      <c r="L42" s="109"/>
      <c r="M42" s="101"/>
      <c r="N42" s="108"/>
      <c r="O42" s="109"/>
      <c r="P42" s="101">
        <v>2355</v>
      </c>
      <c r="Q42" s="108">
        <v>2562</v>
      </c>
      <c r="R42" s="109">
        <v>3</v>
      </c>
      <c r="S42" s="101"/>
      <c r="T42" s="108"/>
      <c r="U42" s="109"/>
      <c r="V42" s="101"/>
      <c r="W42" s="108"/>
      <c r="X42" s="109"/>
      <c r="Y42" s="101"/>
      <c r="Z42" s="108"/>
      <c r="AA42" s="109"/>
      <c r="AB42" s="101"/>
      <c r="AC42" s="108"/>
      <c r="AD42" s="109"/>
      <c r="AE42" s="101"/>
      <c r="AF42" s="108"/>
      <c r="AG42" s="109"/>
      <c r="AH42" s="101"/>
      <c r="AI42" s="108"/>
      <c r="AJ42" s="109"/>
      <c r="AK42" s="101"/>
      <c r="AL42" s="108"/>
      <c r="AM42" s="109"/>
      <c r="AN42" s="101"/>
      <c r="AO42" s="109"/>
      <c r="AP42" s="101"/>
      <c r="AQ42" s="109"/>
      <c r="AR42" s="101"/>
      <c r="AS42" s="109"/>
      <c r="AT42" s="101"/>
      <c r="AU42" s="108"/>
      <c r="AV42" s="109"/>
      <c r="AW42" s="101"/>
      <c r="AX42" s="109"/>
      <c r="AY42" s="101"/>
      <c r="AZ42" s="109"/>
      <c r="BA42" s="101"/>
      <c r="BB42" s="109"/>
      <c r="BC42" s="101"/>
      <c r="BD42" s="108"/>
      <c r="BE42" s="109"/>
      <c r="BF42" s="101"/>
      <c r="BG42" s="108"/>
      <c r="BH42" s="109"/>
      <c r="BI42" s="101"/>
      <c r="BJ42" s="109"/>
      <c r="BK42" s="101"/>
      <c r="BL42" s="109"/>
      <c r="BM42" s="101"/>
      <c r="BN42" s="108"/>
      <c r="BO42" s="109"/>
      <c r="BP42" s="101"/>
      <c r="BQ42" s="109"/>
      <c r="BR42" s="101"/>
      <c r="BS42" s="108"/>
      <c r="BT42" s="109"/>
      <c r="BU42" s="101"/>
      <c r="BV42" s="108"/>
      <c r="BW42" s="109"/>
      <c r="BX42" s="101"/>
      <c r="BY42" s="108"/>
      <c r="BZ42" s="109"/>
      <c r="CA42" s="101"/>
      <c r="CB42" s="108"/>
      <c r="CC42" s="109"/>
      <c r="CD42" s="101"/>
      <c r="CE42" s="109"/>
      <c r="CF42" s="101"/>
      <c r="CG42" s="109"/>
      <c r="CH42" s="101"/>
      <c r="CI42" s="108"/>
      <c r="CJ42" s="109"/>
      <c r="CK42" s="101"/>
      <c r="CL42" s="109"/>
      <c r="CM42" s="101"/>
      <c r="CN42" s="108"/>
      <c r="CO42" s="109"/>
    </row>
    <row r="43" spans="1:93" x14ac:dyDescent="0.2">
      <c r="A43" s="107" t="s">
        <v>40</v>
      </c>
      <c r="B43" s="101">
        <v>15410</v>
      </c>
      <c r="C43" s="108">
        <v>12565</v>
      </c>
      <c r="D43" s="109">
        <v>18</v>
      </c>
      <c r="E43" s="101"/>
      <c r="F43" s="108"/>
      <c r="G43" s="109"/>
      <c r="H43" s="101"/>
      <c r="I43" s="109"/>
      <c r="J43" s="101"/>
      <c r="K43" s="108"/>
      <c r="L43" s="109"/>
      <c r="M43" s="101"/>
      <c r="N43" s="108"/>
      <c r="O43" s="109"/>
      <c r="P43" s="101"/>
      <c r="Q43" s="108"/>
      <c r="R43" s="109"/>
      <c r="S43" s="101"/>
      <c r="T43" s="108"/>
      <c r="U43" s="109"/>
      <c r="V43" s="101"/>
      <c r="W43" s="108"/>
      <c r="X43" s="109"/>
      <c r="Y43" s="101"/>
      <c r="Z43" s="108"/>
      <c r="AA43" s="109"/>
      <c r="AB43" s="101"/>
      <c r="AC43" s="108"/>
      <c r="AD43" s="109"/>
      <c r="AE43" s="101"/>
      <c r="AF43" s="108"/>
      <c r="AG43" s="109"/>
      <c r="AH43" s="101"/>
      <c r="AI43" s="108"/>
      <c r="AJ43" s="109"/>
      <c r="AK43" s="101"/>
      <c r="AL43" s="108"/>
      <c r="AM43" s="109"/>
      <c r="AN43" s="101"/>
      <c r="AO43" s="109"/>
      <c r="AP43" s="101"/>
      <c r="AQ43" s="109"/>
      <c r="AR43" s="101"/>
      <c r="AS43" s="109"/>
      <c r="AT43" s="101"/>
      <c r="AU43" s="108"/>
      <c r="AV43" s="109"/>
      <c r="AW43" s="101"/>
      <c r="AX43" s="109"/>
      <c r="AY43" s="101"/>
      <c r="AZ43" s="109"/>
      <c r="BA43" s="101"/>
      <c r="BB43" s="109"/>
      <c r="BC43" s="101"/>
      <c r="BD43" s="108"/>
      <c r="BE43" s="109"/>
      <c r="BF43" s="101"/>
      <c r="BG43" s="108"/>
      <c r="BH43" s="109"/>
      <c r="BI43" s="101"/>
      <c r="BJ43" s="109"/>
      <c r="BK43" s="101"/>
      <c r="BL43" s="109"/>
      <c r="BM43" s="101"/>
      <c r="BN43" s="108"/>
      <c r="BO43" s="109"/>
      <c r="BP43" s="101"/>
      <c r="BQ43" s="109"/>
      <c r="BR43" s="101"/>
      <c r="BS43" s="108"/>
      <c r="BT43" s="109"/>
      <c r="BU43" s="101"/>
      <c r="BV43" s="108"/>
      <c r="BW43" s="109"/>
      <c r="BX43" s="101"/>
      <c r="BY43" s="108"/>
      <c r="BZ43" s="109"/>
      <c r="CA43" s="101"/>
      <c r="CB43" s="108"/>
      <c r="CC43" s="109"/>
      <c r="CD43" s="101"/>
      <c r="CE43" s="109"/>
      <c r="CF43" s="101"/>
      <c r="CG43" s="109"/>
      <c r="CH43" s="101"/>
      <c r="CI43" s="108"/>
      <c r="CJ43" s="109"/>
      <c r="CK43" s="101"/>
      <c r="CL43" s="109"/>
      <c r="CM43" s="101"/>
      <c r="CN43" s="108"/>
      <c r="CO43" s="109"/>
    </row>
    <row r="44" spans="1:93" x14ac:dyDescent="0.2">
      <c r="A44" s="107" t="s">
        <v>41</v>
      </c>
      <c r="B44" s="101"/>
      <c r="C44" s="108"/>
      <c r="D44" s="109"/>
      <c r="E44" s="101"/>
      <c r="F44" s="108"/>
      <c r="G44" s="109"/>
      <c r="H44" s="101"/>
      <c r="I44" s="109"/>
      <c r="J44" s="101">
        <v>5953</v>
      </c>
      <c r="K44" s="108">
        <v>4887</v>
      </c>
      <c r="L44" s="109">
        <v>7</v>
      </c>
      <c r="M44" s="101"/>
      <c r="N44" s="108"/>
      <c r="O44" s="109"/>
      <c r="P44" s="101">
        <v>341</v>
      </c>
      <c r="Q44" s="108">
        <v>239</v>
      </c>
      <c r="R44" s="109">
        <v>0</v>
      </c>
      <c r="S44" s="101"/>
      <c r="T44" s="108"/>
      <c r="U44" s="109"/>
      <c r="V44" s="101"/>
      <c r="W44" s="108"/>
      <c r="X44" s="109"/>
      <c r="Y44" s="101"/>
      <c r="Z44" s="108"/>
      <c r="AA44" s="109"/>
      <c r="AB44" s="101"/>
      <c r="AC44" s="108"/>
      <c r="AD44" s="109"/>
      <c r="AE44" s="101"/>
      <c r="AF44" s="108"/>
      <c r="AG44" s="109"/>
      <c r="AH44" s="101"/>
      <c r="AI44" s="108"/>
      <c r="AJ44" s="109"/>
      <c r="AK44" s="101"/>
      <c r="AL44" s="108"/>
      <c r="AM44" s="109"/>
      <c r="AN44" s="101"/>
      <c r="AO44" s="109"/>
      <c r="AP44" s="101"/>
      <c r="AQ44" s="109"/>
      <c r="AR44" s="101"/>
      <c r="AS44" s="109"/>
      <c r="AT44" s="101"/>
      <c r="AU44" s="108"/>
      <c r="AV44" s="109"/>
      <c r="AW44" s="101"/>
      <c r="AX44" s="109"/>
      <c r="AY44" s="101"/>
      <c r="AZ44" s="109"/>
      <c r="BA44" s="101"/>
      <c r="BB44" s="109"/>
      <c r="BC44" s="101"/>
      <c r="BD44" s="108"/>
      <c r="BE44" s="109"/>
      <c r="BF44" s="101"/>
      <c r="BG44" s="108"/>
      <c r="BH44" s="109"/>
      <c r="BI44" s="101"/>
      <c r="BJ44" s="109"/>
      <c r="BK44" s="101"/>
      <c r="BL44" s="109"/>
      <c r="BM44" s="101"/>
      <c r="BN44" s="108"/>
      <c r="BO44" s="109"/>
      <c r="BP44" s="101"/>
      <c r="BQ44" s="109"/>
      <c r="BR44" s="101"/>
      <c r="BS44" s="108"/>
      <c r="BT44" s="109"/>
      <c r="BU44" s="101"/>
      <c r="BV44" s="108"/>
      <c r="BW44" s="109"/>
      <c r="BX44" s="101"/>
      <c r="BY44" s="108"/>
      <c r="BZ44" s="109"/>
      <c r="CA44" s="101"/>
      <c r="CB44" s="108"/>
      <c r="CC44" s="109"/>
      <c r="CD44" s="101"/>
      <c r="CE44" s="109"/>
      <c r="CF44" s="101"/>
      <c r="CG44" s="109"/>
      <c r="CH44" s="101"/>
      <c r="CI44" s="108"/>
      <c r="CJ44" s="109"/>
      <c r="CK44" s="101"/>
      <c r="CL44" s="109"/>
      <c r="CM44" s="101"/>
      <c r="CN44" s="108"/>
      <c r="CO44" s="109"/>
    </row>
    <row r="45" spans="1:93" x14ac:dyDescent="0.2">
      <c r="A45" s="107" t="s">
        <v>42</v>
      </c>
      <c r="B45" s="101"/>
      <c r="C45" s="108"/>
      <c r="D45" s="109"/>
      <c r="E45" s="101"/>
      <c r="F45" s="108"/>
      <c r="G45" s="109"/>
      <c r="H45" s="101"/>
      <c r="I45" s="109"/>
      <c r="J45" s="101"/>
      <c r="K45" s="108"/>
      <c r="L45" s="109"/>
      <c r="M45" s="101"/>
      <c r="N45" s="108"/>
      <c r="O45" s="109"/>
      <c r="P45" s="101"/>
      <c r="Q45" s="108"/>
      <c r="R45" s="109"/>
      <c r="S45" s="101"/>
      <c r="T45" s="108"/>
      <c r="U45" s="109"/>
      <c r="V45" s="101"/>
      <c r="W45" s="108"/>
      <c r="X45" s="109"/>
      <c r="Y45" s="101"/>
      <c r="Z45" s="108"/>
      <c r="AA45" s="109"/>
      <c r="AB45" s="101"/>
      <c r="AC45" s="108"/>
      <c r="AD45" s="109"/>
      <c r="AE45" s="101"/>
      <c r="AF45" s="108"/>
      <c r="AG45" s="109"/>
      <c r="AH45" s="101"/>
      <c r="AI45" s="108"/>
      <c r="AJ45" s="109"/>
      <c r="AK45" s="101">
        <v>2583</v>
      </c>
      <c r="AL45" s="108">
        <v>5243</v>
      </c>
      <c r="AM45" s="109">
        <v>8</v>
      </c>
      <c r="AN45" s="101"/>
      <c r="AO45" s="109"/>
      <c r="AP45" s="101"/>
      <c r="AQ45" s="109"/>
      <c r="AR45" s="101"/>
      <c r="AS45" s="109"/>
      <c r="AT45" s="101"/>
      <c r="AU45" s="108"/>
      <c r="AV45" s="109"/>
      <c r="AW45" s="101"/>
      <c r="AX45" s="109"/>
      <c r="AY45" s="101"/>
      <c r="AZ45" s="109"/>
      <c r="BA45" s="101"/>
      <c r="BB45" s="109"/>
      <c r="BC45" s="101"/>
      <c r="BD45" s="108"/>
      <c r="BE45" s="109"/>
      <c r="BF45" s="101"/>
      <c r="BG45" s="108"/>
      <c r="BH45" s="109"/>
      <c r="BI45" s="101"/>
      <c r="BJ45" s="109"/>
      <c r="BK45" s="101"/>
      <c r="BL45" s="109"/>
      <c r="BM45" s="101"/>
      <c r="BN45" s="108"/>
      <c r="BO45" s="109"/>
      <c r="BP45" s="101"/>
      <c r="BQ45" s="109"/>
      <c r="BR45" s="101">
        <v>7605</v>
      </c>
      <c r="BS45" s="108">
        <v>8430</v>
      </c>
      <c r="BT45" s="109">
        <v>61</v>
      </c>
      <c r="BU45" s="101">
        <v>5044</v>
      </c>
      <c r="BV45" s="108">
        <v>4505</v>
      </c>
      <c r="BW45" s="109">
        <v>4</v>
      </c>
      <c r="BX45" s="101"/>
      <c r="BY45" s="108"/>
      <c r="BZ45" s="109"/>
      <c r="CA45" s="101"/>
      <c r="CB45" s="108"/>
      <c r="CC45" s="109"/>
      <c r="CD45" s="101"/>
      <c r="CE45" s="109"/>
      <c r="CF45" s="101"/>
      <c r="CG45" s="109"/>
      <c r="CH45" s="101"/>
      <c r="CI45" s="108"/>
      <c r="CJ45" s="109"/>
      <c r="CK45" s="101"/>
      <c r="CL45" s="109"/>
      <c r="CM45" s="101"/>
      <c r="CN45" s="108"/>
      <c r="CO45" s="109"/>
    </row>
    <row r="46" spans="1:93" x14ac:dyDescent="0.2">
      <c r="A46" s="107" t="s">
        <v>43</v>
      </c>
      <c r="B46" s="101"/>
      <c r="C46" s="108"/>
      <c r="D46" s="109"/>
      <c r="E46" s="101">
        <v>10030</v>
      </c>
      <c r="F46" s="108">
        <v>14174</v>
      </c>
      <c r="G46" s="109">
        <v>12</v>
      </c>
      <c r="H46" s="101">
        <v>1149</v>
      </c>
      <c r="I46" s="109">
        <v>20</v>
      </c>
      <c r="J46" s="101"/>
      <c r="K46" s="108"/>
      <c r="L46" s="109"/>
      <c r="M46" s="101"/>
      <c r="N46" s="108"/>
      <c r="O46" s="109"/>
      <c r="P46" s="101"/>
      <c r="Q46" s="108"/>
      <c r="R46" s="109"/>
      <c r="S46" s="101"/>
      <c r="T46" s="108"/>
      <c r="U46" s="109"/>
      <c r="V46" s="101"/>
      <c r="W46" s="108"/>
      <c r="X46" s="109"/>
      <c r="Y46" s="101"/>
      <c r="Z46" s="108"/>
      <c r="AA46" s="109"/>
      <c r="AB46" s="101"/>
      <c r="AC46" s="108"/>
      <c r="AD46" s="109"/>
      <c r="AE46" s="101"/>
      <c r="AF46" s="108"/>
      <c r="AG46" s="109"/>
      <c r="AH46" s="101"/>
      <c r="AI46" s="108"/>
      <c r="AJ46" s="109"/>
      <c r="AK46" s="101"/>
      <c r="AL46" s="108"/>
      <c r="AM46" s="109"/>
      <c r="AN46" s="101"/>
      <c r="AO46" s="109"/>
      <c r="AP46" s="101"/>
      <c r="AQ46" s="109"/>
      <c r="AR46" s="101"/>
      <c r="AS46" s="109"/>
      <c r="AT46" s="101"/>
      <c r="AU46" s="108"/>
      <c r="AV46" s="109"/>
      <c r="AW46" s="101"/>
      <c r="AX46" s="109"/>
      <c r="AY46" s="101"/>
      <c r="AZ46" s="109"/>
      <c r="BA46" s="101"/>
      <c r="BB46" s="109"/>
      <c r="BC46" s="101"/>
      <c r="BD46" s="108"/>
      <c r="BE46" s="109"/>
      <c r="BF46" s="101"/>
      <c r="BG46" s="108"/>
      <c r="BH46" s="109"/>
      <c r="BI46" s="101"/>
      <c r="BJ46" s="109"/>
      <c r="BK46" s="101"/>
      <c r="BL46" s="109"/>
      <c r="BM46" s="101"/>
      <c r="BN46" s="108"/>
      <c r="BO46" s="109"/>
      <c r="BP46" s="101"/>
      <c r="BQ46" s="109"/>
      <c r="BR46" s="101"/>
      <c r="BS46" s="108"/>
      <c r="BT46" s="109"/>
      <c r="BU46" s="101"/>
      <c r="BV46" s="108"/>
      <c r="BW46" s="109"/>
      <c r="BX46" s="101"/>
      <c r="BY46" s="108"/>
      <c r="BZ46" s="109"/>
      <c r="CA46" s="101"/>
      <c r="CB46" s="108"/>
      <c r="CC46" s="109"/>
      <c r="CD46" s="101"/>
      <c r="CE46" s="109"/>
      <c r="CF46" s="101"/>
      <c r="CG46" s="109"/>
      <c r="CH46" s="101"/>
      <c r="CI46" s="108"/>
      <c r="CJ46" s="109"/>
      <c r="CK46" s="101"/>
      <c r="CL46" s="109"/>
      <c r="CM46" s="101"/>
      <c r="CN46" s="108"/>
      <c r="CO46" s="109"/>
    </row>
    <row r="47" spans="1:93" x14ac:dyDescent="0.2">
      <c r="A47" s="107" t="s">
        <v>44</v>
      </c>
      <c r="B47" s="101"/>
      <c r="C47" s="108"/>
      <c r="D47" s="109"/>
      <c r="E47" s="101"/>
      <c r="F47" s="108"/>
      <c r="G47" s="109"/>
      <c r="H47" s="101"/>
      <c r="I47" s="109"/>
      <c r="J47" s="101"/>
      <c r="K47" s="108"/>
      <c r="L47" s="109"/>
      <c r="M47" s="101"/>
      <c r="N47" s="108"/>
      <c r="O47" s="109"/>
      <c r="P47" s="101"/>
      <c r="Q47" s="108"/>
      <c r="R47" s="109"/>
      <c r="S47" s="101"/>
      <c r="T47" s="108"/>
      <c r="U47" s="109"/>
      <c r="V47" s="101"/>
      <c r="W47" s="108"/>
      <c r="X47" s="109"/>
      <c r="Y47" s="101"/>
      <c r="Z47" s="108"/>
      <c r="AA47" s="109"/>
      <c r="AB47" s="101"/>
      <c r="AC47" s="108"/>
      <c r="AD47" s="109"/>
      <c r="AE47" s="101"/>
      <c r="AF47" s="108"/>
      <c r="AG47" s="109"/>
      <c r="AH47" s="101"/>
      <c r="AI47" s="108"/>
      <c r="AJ47" s="109"/>
      <c r="AK47" s="101"/>
      <c r="AL47" s="108"/>
      <c r="AM47" s="109"/>
      <c r="AN47" s="101"/>
      <c r="AO47" s="109"/>
      <c r="AP47" s="101"/>
      <c r="AQ47" s="109"/>
      <c r="AR47" s="101"/>
      <c r="AS47" s="109"/>
      <c r="AT47" s="101"/>
      <c r="AU47" s="108"/>
      <c r="AV47" s="109"/>
      <c r="AW47" s="101"/>
      <c r="AX47" s="109"/>
      <c r="AY47" s="101"/>
      <c r="AZ47" s="109"/>
      <c r="BA47" s="101"/>
      <c r="BB47" s="109"/>
      <c r="BC47" s="101"/>
      <c r="BD47" s="108"/>
      <c r="BE47" s="109"/>
      <c r="BF47" s="101"/>
      <c r="BG47" s="108"/>
      <c r="BH47" s="109"/>
      <c r="BI47" s="101">
        <v>3202</v>
      </c>
      <c r="BJ47" s="109">
        <v>42</v>
      </c>
      <c r="BK47" s="101"/>
      <c r="BL47" s="109"/>
      <c r="BM47" s="101"/>
      <c r="BN47" s="108"/>
      <c r="BO47" s="109"/>
      <c r="BP47" s="101"/>
      <c r="BQ47" s="109"/>
      <c r="BR47" s="101"/>
      <c r="BS47" s="108"/>
      <c r="BT47" s="109"/>
      <c r="BU47" s="101"/>
      <c r="BV47" s="108"/>
      <c r="BW47" s="109"/>
      <c r="BX47" s="101"/>
      <c r="BY47" s="108"/>
      <c r="BZ47" s="109"/>
      <c r="CA47" s="101">
        <v>775</v>
      </c>
      <c r="CB47" s="108">
        <v>638</v>
      </c>
      <c r="CC47" s="109">
        <v>0</v>
      </c>
      <c r="CD47" s="101"/>
      <c r="CE47" s="109"/>
      <c r="CF47" s="101"/>
      <c r="CG47" s="109"/>
      <c r="CH47" s="101"/>
      <c r="CI47" s="108"/>
      <c r="CJ47" s="109"/>
      <c r="CK47" s="101"/>
      <c r="CL47" s="109"/>
      <c r="CM47" s="101"/>
      <c r="CN47" s="108"/>
      <c r="CO47" s="109"/>
    </row>
    <row r="48" spans="1:93" x14ac:dyDescent="0.2">
      <c r="A48" s="107" t="s">
        <v>45</v>
      </c>
      <c r="B48" s="101"/>
      <c r="C48" s="108"/>
      <c r="D48" s="109"/>
      <c r="E48" s="101"/>
      <c r="F48" s="108"/>
      <c r="G48" s="109"/>
      <c r="H48" s="101"/>
      <c r="I48" s="109"/>
      <c r="J48" s="101"/>
      <c r="K48" s="108"/>
      <c r="L48" s="109"/>
      <c r="M48" s="101"/>
      <c r="N48" s="108"/>
      <c r="O48" s="109"/>
      <c r="P48" s="101"/>
      <c r="Q48" s="108"/>
      <c r="R48" s="109"/>
      <c r="S48" s="101"/>
      <c r="T48" s="108"/>
      <c r="U48" s="109"/>
      <c r="V48" s="101"/>
      <c r="W48" s="108"/>
      <c r="X48" s="109"/>
      <c r="Y48" s="101"/>
      <c r="Z48" s="108"/>
      <c r="AA48" s="109"/>
      <c r="AB48" s="101"/>
      <c r="AC48" s="108"/>
      <c r="AD48" s="109"/>
      <c r="AE48" s="101"/>
      <c r="AF48" s="108"/>
      <c r="AG48" s="109"/>
      <c r="AH48" s="101"/>
      <c r="AI48" s="108"/>
      <c r="AJ48" s="109"/>
      <c r="AK48" s="101"/>
      <c r="AL48" s="108"/>
      <c r="AM48" s="109"/>
      <c r="AN48" s="101"/>
      <c r="AO48" s="109"/>
      <c r="AP48" s="101"/>
      <c r="AQ48" s="109"/>
      <c r="AR48" s="101"/>
      <c r="AS48" s="109"/>
      <c r="AT48" s="101"/>
      <c r="AU48" s="108"/>
      <c r="AV48" s="109"/>
      <c r="AW48" s="101"/>
      <c r="AX48" s="109"/>
      <c r="AY48" s="101"/>
      <c r="AZ48" s="109"/>
      <c r="BA48" s="101"/>
      <c r="BB48" s="109"/>
      <c r="BC48" s="101"/>
      <c r="BD48" s="108"/>
      <c r="BE48" s="109"/>
      <c r="BF48" s="101"/>
      <c r="BG48" s="108"/>
      <c r="BH48" s="109"/>
      <c r="BI48" s="101"/>
      <c r="BJ48" s="109"/>
      <c r="BK48" s="101"/>
      <c r="BL48" s="109"/>
      <c r="BM48" s="101"/>
      <c r="BN48" s="108"/>
      <c r="BO48" s="109"/>
      <c r="BP48" s="101"/>
      <c r="BQ48" s="109"/>
      <c r="BR48" s="101"/>
      <c r="BS48" s="108"/>
      <c r="BT48" s="109"/>
      <c r="BU48" s="101">
        <v>6650</v>
      </c>
      <c r="BV48" s="108">
        <v>844</v>
      </c>
      <c r="BW48" s="109">
        <v>4</v>
      </c>
      <c r="BX48" s="101"/>
      <c r="BY48" s="108"/>
      <c r="BZ48" s="109"/>
      <c r="CA48" s="101"/>
      <c r="CB48" s="108"/>
      <c r="CC48" s="109"/>
      <c r="CD48" s="101"/>
      <c r="CE48" s="109"/>
      <c r="CF48" s="101"/>
      <c r="CG48" s="109"/>
      <c r="CH48" s="101"/>
      <c r="CI48" s="108"/>
      <c r="CJ48" s="109"/>
      <c r="CK48" s="101"/>
      <c r="CL48" s="109"/>
      <c r="CM48" s="101"/>
      <c r="CN48" s="108"/>
      <c r="CO48" s="109"/>
    </row>
    <row r="49" spans="1:93" x14ac:dyDescent="0.2">
      <c r="A49" s="107" t="s">
        <v>46</v>
      </c>
      <c r="B49" s="101"/>
      <c r="C49" s="108"/>
      <c r="D49" s="109"/>
      <c r="E49" s="101">
        <v>13030</v>
      </c>
      <c r="F49" s="108">
        <v>18876</v>
      </c>
      <c r="G49" s="109">
        <v>23</v>
      </c>
      <c r="H49" s="101">
        <v>6056</v>
      </c>
      <c r="I49" s="109">
        <v>105</v>
      </c>
      <c r="J49" s="101"/>
      <c r="K49" s="108"/>
      <c r="L49" s="109"/>
      <c r="M49" s="101"/>
      <c r="N49" s="108"/>
      <c r="O49" s="109"/>
      <c r="P49" s="101"/>
      <c r="Q49" s="108"/>
      <c r="R49" s="109"/>
      <c r="S49" s="101">
        <v>20819</v>
      </c>
      <c r="T49" s="108">
        <v>25333</v>
      </c>
      <c r="U49" s="109">
        <v>28</v>
      </c>
      <c r="V49" s="101">
        <v>2071</v>
      </c>
      <c r="W49" s="108">
        <v>3081</v>
      </c>
      <c r="X49" s="109">
        <v>7</v>
      </c>
      <c r="Y49" s="101">
        <v>3965</v>
      </c>
      <c r="Z49" s="108">
        <v>12094</v>
      </c>
      <c r="AA49" s="109">
        <v>22</v>
      </c>
      <c r="AB49" s="101"/>
      <c r="AC49" s="108"/>
      <c r="AD49" s="109"/>
      <c r="AE49" s="101"/>
      <c r="AF49" s="108"/>
      <c r="AG49" s="109"/>
      <c r="AH49" s="101"/>
      <c r="AI49" s="108"/>
      <c r="AJ49" s="109"/>
      <c r="AK49" s="101"/>
      <c r="AL49" s="108"/>
      <c r="AM49" s="109"/>
      <c r="AN49" s="101"/>
      <c r="AO49" s="109"/>
      <c r="AP49" s="101"/>
      <c r="AQ49" s="109"/>
      <c r="AR49" s="101"/>
      <c r="AS49" s="109"/>
      <c r="AT49" s="101"/>
      <c r="AU49" s="108"/>
      <c r="AV49" s="109"/>
      <c r="AW49" s="101"/>
      <c r="AX49" s="109"/>
      <c r="AY49" s="101"/>
      <c r="AZ49" s="109"/>
      <c r="BA49" s="101"/>
      <c r="BB49" s="109"/>
      <c r="BC49" s="101"/>
      <c r="BD49" s="108"/>
      <c r="BE49" s="109"/>
      <c r="BF49" s="101"/>
      <c r="BG49" s="108"/>
      <c r="BH49" s="109"/>
      <c r="BI49" s="101"/>
      <c r="BJ49" s="109"/>
      <c r="BK49" s="101"/>
      <c r="BL49" s="109"/>
      <c r="BM49" s="101"/>
      <c r="BN49" s="108"/>
      <c r="BO49" s="109"/>
      <c r="BP49" s="101"/>
      <c r="BQ49" s="109"/>
      <c r="BR49" s="101"/>
      <c r="BS49" s="108"/>
      <c r="BT49" s="109"/>
      <c r="BU49" s="101"/>
      <c r="BV49" s="108"/>
      <c r="BW49" s="109"/>
      <c r="BX49" s="101"/>
      <c r="BY49" s="108"/>
      <c r="BZ49" s="109"/>
      <c r="CA49" s="101"/>
      <c r="CB49" s="108"/>
      <c r="CC49" s="109"/>
      <c r="CD49" s="101"/>
      <c r="CE49" s="109"/>
      <c r="CF49" s="101"/>
      <c r="CG49" s="109"/>
      <c r="CH49" s="101"/>
      <c r="CI49" s="108"/>
      <c r="CJ49" s="109"/>
      <c r="CK49" s="101"/>
      <c r="CL49" s="109"/>
      <c r="CM49" s="101"/>
      <c r="CN49" s="108"/>
      <c r="CO49" s="109"/>
    </row>
    <row r="50" spans="1:93" x14ac:dyDescent="0.2">
      <c r="A50" s="107" t="s">
        <v>47</v>
      </c>
      <c r="B50" s="101"/>
      <c r="C50" s="108"/>
      <c r="D50" s="109"/>
      <c r="E50" s="101"/>
      <c r="F50" s="108"/>
      <c r="G50" s="109"/>
      <c r="H50" s="101"/>
      <c r="I50" s="109"/>
      <c r="J50" s="101"/>
      <c r="K50" s="108"/>
      <c r="L50" s="109"/>
      <c r="M50" s="101"/>
      <c r="N50" s="108"/>
      <c r="O50" s="109"/>
      <c r="P50" s="101"/>
      <c r="Q50" s="108"/>
      <c r="R50" s="109"/>
      <c r="S50" s="101"/>
      <c r="T50" s="108"/>
      <c r="U50" s="109"/>
      <c r="V50" s="101"/>
      <c r="W50" s="108"/>
      <c r="X50" s="109"/>
      <c r="Y50" s="101"/>
      <c r="Z50" s="108"/>
      <c r="AA50" s="109"/>
      <c r="AB50" s="101"/>
      <c r="AC50" s="108"/>
      <c r="AD50" s="109"/>
      <c r="AE50" s="101"/>
      <c r="AF50" s="108"/>
      <c r="AG50" s="109"/>
      <c r="AH50" s="101"/>
      <c r="AI50" s="108"/>
      <c r="AJ50" s="109"/>
      <c r="AK50" s="101"/>
      <c r="AL50" s="108"/>
      <c r="AM50" s="109"/>
      <c r="AN50" s="101"/>
      <c r="AO50" s="109"/>
      <c r="AP50" s="101"/>
      <c r="AQ50" s="109"/>
      <c r="AR50" s="101"/>
      <c r="AS50" s="109"/>
      <c r="AT50" s="101"/>
      <c r="AU50" s="108"/>
      <c r="AV50" s="109"/>
      <c r="AW50" s="101"/>
      <c r="AX50" s="109"/>
      <c r="AY50" s="101"/>
      <c r="AZ50" s="109"/>
      <c r="BA50" s="101"/>
      <c r="BB50" s="109"/>
      <c r="BC50" s="101"/>
      <c r="BD50" s="108"/>
      <c r="BE50" s="109"/>
      <c r="BF50" s="101"/>
      <c r="BG50" s="108"/>
      <c r="BH50" s="109"/>
      <c r="BI50" s="101">
        <v>1638</v>
      </c>
      <c r="BJ50" s="109">
        <v>32</v>
      </c>
      <c r="BK50" s="101">
        <v>4292</v>
      </c>
      <c r="BL50" s="109">
        <v>65</v>
      </c>
      <c r="BM50" s="101"/>
      <c r="BN50" s="108"/>
      <c r="BO50" s="109"/>
      <c r="BP50" s="101"/>
      <c r="BQ50" s="109"/>
      <c r="BR50" s="101"/>
      <c r="BS50" s="108"/>
      <c r="BT50" s="109"/>
      <c r="BU50" s="101"/>
      <c r="BV50" s="108"/>
      <c r="BW50" s="109"/>
      <c r="BX50" s="101"/>
      <c r="BY50" s="108"/>
      <c r="BZ50" s="109"/>
      <c r="CA50" s="101"/>
      <c r="CB50" s="108"/>
      <c r="CC50" s="109"/>
      <c r="CD50" s="101"/>
      <c r="CE50" s="109"/>
      <c r="CF50" s="101"/>
      <c r="CG50" s="109"/>
      <c r="CH50" s="101"/>
      <c r="CI50" s="108"/>
      <c r="CJ50" s="109"/>
      <c r="CK50" s="101"/>
      <c r="CL50" s="109"/>
      <c r="CM50" s="101"/>
      <c r="CN50" s="108"/>
      <c r="CO50" s="109"/>
    </row>
    <row r="51" spans="1:93" x14ac:dyDescent="0.2">
      <c r="A51" s="107" t="s">
        <v>48</v>
      </c>
      <c r="B51" s="101"/>
      <c r="C51" s="108"/>
      <c r="D51" s="109"/>
      <c r="E51" s="101"/>
      <c r="F51" s="108"/>
      <c r="G51" s="109"/>
      <c r="H51" s="101"/>
      <c r="I51" s="109"/>
      <c r="J51" s="101"/>
      <c r="K51" s="108"/>
      <c r="L51" s="109"/>
      <c r="M51" s="101"/>
      <c r="N51" s="108"/>
      <c r="O51" s="109"/>
      <c r="P51" s="101">
        <v>4240</v>
      </c>
      <c r="Q51" s="108">
        <v>4619</v>
      </c>
      <c r="R51" s="109">
        <v>7</v>
      </c>
      <c r="S51" s="101"/>
      <c r="T51" s="108"/>
      <c r="U51" s="109"/>
      <c r="V51" s="101"/>
      <c r="W51" s="108"/>
      <c r="X51" s="109"/>
      <c r="Y51" s="101"/>
      <c r="Z51" s="108"/>
      <c r="AA51" s="109"/>
      <c r="AB51" s="101"/>
      <c r="AC51" s="108"/>
      <c r="AD51" s="109"/>
      <c r="AE51" s="101"/>
      <c r="AF51" s="108"/>
      <c r="AG51" s="109"/>
      <c r="AH51" s="101"/>
      <c r="AI51" s="108"/>
      <c r="AJ51" s="109"/>
      <c r="AK51" s="101"/>
      <c r="AL51" s="108"/>
      <c r="AM51" s="109"/>
      <c r="AN51" s="101"/>
      <c r="AO51" s="109"/>
      <c r="AP51" s="101"/>
      <c r="AQ51" s="109"/>
      <c r="AR51" s="101"/>
      <c r="AS51" s="109"/>
      <c r="AT51" s="101"/>
      <c r="AU51" s="108"/>
      <c r="AV51" s="109"/>
      <c r="AW51" s="101"/>
      <c r="AX51" s="109"/>
      <c r="AY51" s="101"/>
      <c r="AZ51" s="109"/>
      <c r="BA51" s="101"/>
      <c r="BB51" s="109"/>
      <c r="BC51" s="101"/>
      <c r="BD51" s="108"/>
      <c r="BE51" s="109"/>
      <c r="BF51" s="101"/>
      <c r="BG51" s="108"/>
      <c r="BH51" s="109"/>
      <c r="BI51" s="101"/>
      <c r="BJ51" s="109"/>
      <c r="BK51" s="101"/>
      <c r="BL51" s="109"/>
      <c r="BM51" s="101"/>
      <c r="BN51" s="108"/>
      <c r="BO51" s="109"/>
      <c r="BP51" s="101"/>
      <c r="BQ51" s="109"/>
      <c r="BR51" s="101"/>
      <c r="BS51" s="108"/>
      <c r="BT51" s="109"/>
      <c r="BU51" s="101"/>
      <c r="BV51" s="108"/>
      <c r="BW51" s="109"/>
      <c r="BX51" s="101"/>
      <c r="BY51" s="108"/>
      <c r="BZ51" s="109"/>
      <c r="CA51" s="101"/>
      <c r="CB51" s="108"/>
      <c r="CC51" s="109"/>
      <c r="CD51" s="101"/>
      <c r="CE51" s="109"/>
      <c r="CF51" s="101"/>
      <c r="CG51" s="109"/>
      <c r="CH51" s="101"/>
      <c r="CI51" s="108"/>
      <c r="CJ51" s="109"/>
      <c r="CK51" s="101"/>
      <c r="CL51" s="109"/>
      <c r="CM51" s="101"/>
      <c r="CN51" s="108"/>
      <c r="CO51" s="109"/>
    </row>
    <row r="52" spans="1:93" x14ac:dyDescent="0.2">
      <c r="A52" s="107" t="s">
        <v>49</v>
      </c>
      <c r="B52" s="101"/>
      <c r="C52" s="108"/>
      <c r="D52" s="109"/>
      <c r="E52" s="101"/>
      <c r="F52" s="108"/>
      <c r="G52" s="109"/>
      <c r="H52" s="101"/>
      <c r="I52" s="109"/>
      <c r="J52" s="101"/>
      <c r="K52" s="108"/>
      <c r="L52" s="109"/>
      <c r="M52" s="101"/>
      <c r="N52" s="108"/>
      <c r="O52" s="109"/>
      <c r="P52" s="101"/>
      <c r="Q52" s="108"/>
      <c r="R52" s="109"/>
      <c r="S52" s="101"/>
      <c r="T52" s="108"/>
      <c r="U52" s="109"/>
      <c r="V52" s="101"/>
      <c r="W52" s="108"/>
      <c r="X52" s="109"/>
      <c r="Y52" s="101">
        <v>9406</v>
      </c>
      <c r="Z52" s="108">
        <v>16289</v>
      </c>
      <c r="AA52" s="109">
        <v>23</v>
      </c>
      <c r="AB52" s="101"/>
      <c r="AC52" s="108"/>
      <c r="AD52" s="109"/>
      <c r="AE52" s="101"/>
      <c r="AF52" s="108"/>
      <c r="AG52" s="109"/>
      <c r="AH52" s="101"/>
      <c r="AI52" s="108"/>
      <c r="AJ52" s="109"/>
      <c r="AK52" s="101"/>
      <c r="AL52" s="108"/>
      <c r="AM52" s="109"/>
      <c r="AN52" s="101"/>
      <c r="AO52" s="109"/>
      <c r="AP52" s="101"/>
      <c r="AQ52" s="109"/>
      <c r="AR52" s="101"/>
      <c r="AS52" s="109"/>
      <c r="AT52" s="101"/>
      <c r="AU52" s="108"/>
      <c r="AV52" s="109"/>
      <c r="AW52" s="101"/>
      <c r="AX52" s="109"/>
      <c r="AY52" s="101"/>
      <c r="AZ52" s="109"/>
      <c r="BA52" s="101"/>
      <c r="BB52" s="109"/>
      <c r="BC52" s="101"/>
      <c r="BD52" s="108"/>
      <c r="BE52" s="109"/>
      <c r="BF52" s="101"/>
      <c r="BG52" s="108"/>
      <c r="BH52" s="109"/>
      <c r="BI52" s="101"/>
      <c r="BJ52" s="109"/>
      <c r="BK52" s="101"/>
      <c r="BL52" s="109"/>
      <c r="BM52" s="101"/>
      <c r="BN52" s="108"/>
      <c r="BO52" s="109"/>
      <c r="BP52" s="101"/>
      <c r="BQ52" s="109"/>
      <c r="BR52" s="101"/>
      <c r="BS52" s="108"/>
      <c r="BT52" s="109"/>
      <c r="BU52" s="101"/>
      <c r="BV52" s="108"/>
      <c r="BW52" s="109"/>
      <c r="BX52" s="101"/>
      <c r="BY52" s="108"/>
      <c r="BZ52" s="109"/>
      <c r="CA52" s="101"/>
      <c r="CB52" s="108"/>
      <c r="CC52" s="109"/>
      <c r="CD52" s="101"/>
      <c r="CE52" s="109"/>
      <c r="CF52" s="101"/>
      <c r="CG52" s="109"/>
      <c r="CH52" s="101"/>
      <c r="CI52" s="108"/>
      <c r="CJ52" s="109"/>
      <c r="CK52" s="101"/>
      <c r="CL52" s="109"/>
      <c r="CM52" s="101"/>
      <c r="CN52" s="108"/>
      <c r="CO52" s="109"/>
    </row>
    <row r="53" spans="1:93" x14ac:dyDescent="0.2">
      <c r="A53" s="107" t="s">
        <v>50</v>
      </c>
      <c r="B53" s="101"/>
      <c r="C53" s="108"/>
      <c r="D53" s="109"/>
      <c r="E53" s="101"/>
      <c r="F53" s="108"/>
      <c r="G53" s="109"/>
      <c r="H53" s="101"/>
      <c r="I53" s="109"/>
      <c r="J53" s="101"/>
      <c r="K53" s="108"/>
      <c r="L53" s="109"/>
      <c r="M53" s="101"/>
      <c r="N53" s="108"/>
      <c r="O53" s="109"/>
      <c r="P53" s="101"/>
      <c r="Q53" s="108"/>
      <c r="R53" s="109"/>
      <c r="S53" s="101"/>
      <c r="T53" s="108"/>
      <c r="U53" s="109"/>
      <c r="V53" s="101"/>
      <c r="W53" s="108"/>
      <c r="X53" s="109"/>
      <c r="Y53" s="101"/>
      <c r="Z53" s="108"/>
      <c r="AA53" s="109"/>
      <c r="AB53" s="101"/>
      <c r="AC53" s="108"/>
      <c r="AD53" s="109"/>
      <c r="AE53" s="101"/>
      <c r="AF53" s="108"/>
      <c r="AG53" s="109"/>
      <c r="AH53" s="101"/>
      <c r="AI53" s="108"/>
      <c r="AJ53" s="109"/>
      <c r="AK53" s="101"/>
      <c r="AL53" s="108"/>
      <c r="AM53" s="109"/>
      <c r="AN53" s="101"/>
      <c r="AO53" s="109"/>
      <c r="AP53" s="101"/>
      <c r="AQ53" s="109"/>
      <c r="AR53" s="101"/>
      <c r="AS53" s="109"/>
      <c r="AT53" s="101"/>
      <c r="AU53" s="108"/>
      <c r="AV53" s="109"/>
      <c r="AW53" s="101"/>
      <c r="AX53" s="109"/>
      <c r="AY53" s="101"/>
      <c r="AZ53" s="109"/>
      <c r="BA53" s="101"/>
      <c r="BB53" s="109"/>
      <c r="BC53" s="101"/>
      <c r="BD53" s="108"/>
      <c r="BE53" s="109"/>
      <c r="BF53" s="101">
        <v>2248</v>
      </c>
      <c r="BG53" s="108">
        <v>3158</v>
      </c>
      <c r="BH53" s="109">
        <v>2</v>
      </c>
      <c r="BI53" s="101"/>
      <c r="BJ53" s="109"/>
      <c r="BK53" s="101"/>
      <c r="BL53" s="109"/>
      <c r="BM53" s="101"/>
      <c r="BN53" s="108"/>
      <c r="BO53" s="109"/>
      <c r="BP53" s="101"/>
      <c r="BQ53" s="109"/>
      <c r="BR53" s="101"/>
      <c r="BS53" s="108"/>
      <c r="BT53" s="109"/>
      <c r="BU53" s="101"/>
      <c r="BV53" s="108"/>
      <c r="BW53" s="109"/>
      <c r="BX53" s="101"/>
      <c r="BY53" s="108"/>
      <c r="BZ53" s="109"/>
      <c r="CA53" s="101"/>
      <c r="CB53" s="108"/>
      <c r="CC53" s="109"/>
      <c r="CD53" s="101"/>
      <c r="CE53" s="109"/>
      <c r="CF53" s="101"/>
      <c r="CG53" s="109"/>
      <c r="CH53" s="101">
        <v>23241</v>
      </c>
      <c r="CI53" s="108">
        <v>8419</v>
      </c>
      <c r="CJ53" s="109">
        <v>32</v>
      </c>
      <c r="CK53" s="101">
        <v>34325</v>
      </c>
      <c r="CL53" s="109">
        <v>391</v>
      </c>
      <c r="CM53" s="101">
        <v>12653</v>
      </c>
      <c r="CN53" s="108">
        <v>18307</v>
      </c>
      <c r="CO53" s="109">
        <v>11</v>
      </c>
    </row>
    <row r="54" spans="1:93" x14ac:dyDescent="0.2">
      <c r="A54" s="107" t="s">
        <v>51</v>
      </c>
      <c r="B54" s="101"/>
      <c r="C54" s="108"/>
      <c r="D54" s="109"/>
      <c r="E54" s="101"/>
      <c r="F54" s="108"/>
      <c r="G54" s="109"/>
      <c r="H54" s="101"/>
      <c r="I54" s="109"/>
      <c r="J54" s="101"/>
      <c r="K54" s="108"/>
      <c r="L54" s="109"/>
      <c r="M54" s="101"/>
      <c r="N54" s="108"/>
      <c r="O54" s="109"/>
      <c r="P54" s="101"/>
      <c r="Q54" s="108"/>
      <c r="R54" s="109"/>
      <c r="S54" s="101"/>
      <c r="T54" s="108"/>
      <c r="U54" s="109"/>
      <c r="V54" s="101"/>
      <c r="W54" s="108"/>
      <c r="X54" s="109"/>
      <c r="Y54" s="101"/>
      <c r="Z54" s="108"/>
      <c r="AA54" s="109"/>
      <c r="AB54" s="101"/>
      <c r="AC54" s="108"/>
      <c r="AD54" s="109"/>
      <c r="AE54" s="101"/>
      <c r="AF54" s="108"/>
      <c r="AG54" s="109"/>
      <c r="AH54" s="101"/>
      <c r="AI54" s="108"/>
      <c r="AJ54" s="109"/>
      <c r="AK54" s="101"/>
      <c r="AL54" s="108"/>
      <c r="AM54" s="109"/>
      <c r="AN54" s="101"/>
      <c r="AO54" s="109"/>
      <c r="AP54" s="101"/>
      <c r="AQ54" s="109"/>
      <c r="AR54" s="101"/>
      <c r="AS54" s="109"/>
      <c r="AT54" s="101"/>
      <c r="AU54" s="108"/>
      <c r="AV54" s="109"/>
      <c r="AW54" s="101"/>
      <c r="AX54" s="109"/>
      <c r="AY54" s="101"/>
      <c r="AZ54" s="109"/>
      <c r="BA54" s="101"/>
      <c r="BB54" s="109"/>
      <c r="BC54" s="101"/>
      <c r="BD54" s="108"/>
      <c r="BE54" s="109"/>
      <c r="BF54" s="101">
        <v>327</v>
      </c>
      <c r="BG54" s="108">
        <v>533</v>
      </c>
      <c r="BH54" s="109">
        <v>0</v>
      </c>
      <c r="BI54" s="101">
        <v>3891</v>
      </c>
      <c r="BJ54" s="109">
        <v>75</v>
      </c>
      <c r="BK54" s="101"/>
      <c r="BL54" s="109"/>
      <c r="BM54" s="101"/>
      <c r="BN54" s="108"/>
      <c r="BO54" s="109"/>
      <c r="BP54" s="101"/>
      <c r="BQ54" s="109"/>
      <c r="BR54" s="101"/>
      <c r="BS54" s="108"/>
      <c r="BT54" s="109"/>
      <c r="BU54" s="101"/>
      <c r="BV54" s="108"/>
      <c r="BW54" s="109"/>
      <c r="BX54" s="101"/>
      <c r="BY54" s="108"/>
      <c r="BZ54" s="109"/>
      <c r="CA54" s="101"/>
      <c r="CB54" s="108"/>
      <c r="CC54" s="109"/>
      <c r="CD54" s="101"/>
      <c r="CE54" s="109"/>
      <c r="CF54" s="101"/>
      <c r="CG54" s="109"/>
      <c r="CH54" s="101"/>
      <c r="CI54" s="108"/>
      <c r="CJ54" s="109"/>
      <c r="CK54" s="101"/>
      <c r="CL54" s="109"/>
      <c r="CM54" s="101"/>
      <c r="CN54" s="108"/>
      <c r="CO54" s="109"/>
    </row>
    <row r="55" spans="1:93" x14ac:dyDescent="0.2">
      <c r="A55" s="107" t="s">
        <v>52</v>
      </c>
      <c r="B55" s="101"/>
      <c r="C55" s="108"/>
      <c r="D55" s="109"/>
      <c r="E55" s="101"/>
      <c r="F55" s="108"/>
      <c r="G55" s="109"/>
      <c r="H55" s="101"/>
      <c r="I55" s="109"/>
      <c r="J55" s="101"/>
      <c r="K55" s="108"/>
      <c r="L55" s="109"/>
      <c r="M55" s="101"/>
      <c r="N55" s="108"/>
      <c r="O55" s="109"/>
      <c r="P55" s="101"/>
      <c r="Q55" s="108"/>
      <c r="R55" s="109"/>
      <c r="S55" s="101"/>
      <c r="T55" s="108"/>
      <c r="U55" s="109"/>
      <c r="V55" s="101"/>
      <c r="W55" s="108"/>
      <c r="X55" s="109"/>
      <c r="Y55" s="101"/>
      <c r="Z55" s="108"/>
      <c r="AA55" s="109"/>
      <c r="AB55" s="101"/>
      <c r="AC55" s="108"/>
      <c r="AD55" s="109"/>
      <c r="AE55" s="101"/>
      <c r="AF55" s="108"/>
      <c r="AG55" s="109"/>
      <c r="AH55" s="101"/>
      <c r="AI55" s="108"/>
      <c r="AJ55" s="109"/>
      <c r="AK55" s="101"/>
      <c r="AL55" s="108"/>
      <c r="AM55" s="109"/>
      <c r="AN55" s="101"/>
      <c r="AO55" s="109"/>
      <c r="AP55" s="101"/>
      <c r="AQ55" s="109"/>
      <c r="AR55" s="101"/>
      <c r="AS55" s="109"/>
      <c r="AT55" s="101"/>
      <c r="AU55" s="108"/>
      <c r="AV55" s="109"/>
      <c r="AW55" s="101"/>
      <c r="AX55" s="109"/>
      <c r="AY55" s="101"/>
      <c r="AZ55" s="109"/>
      <c r="BA55" s="101"/>
      <c r="BB55" s="109"/>
      <c r="BC55" s="101"/>
      <c r="BD55" s="108"/>
      <c r="BE55" s="109"/>
      <c r="BF55" s="101"/>
      <c r="BG55" s="108"/>
      <c r="BH55" s="109"/>
      <c r="BI55" s="101"/>
      <c r="BJ55" s="109"/>
      <c r="BK55" s="101"/>
      <c r="BL55" s="109"/>
      <c r="BM55" s="101">
        <v>11494</v>
      </c>
      <c r="BN55" s="108">
        <v>25421</v>
      </c>
      <c r="BO55" s="109">
        <v>28</v>
      </c>
      <c r="BP55" s="101">
        <v>28703</v>
      </c>
      <c r="BQ55" s="109">
        <v>615</v>
      </c>
      <c r="BR55" s="101"/>
      <c r="BS55" s="108"/>
      <c r="BT55" s="109"/>
      <c r="BU55" s="101"/>
      <c r="BV55" s="108"/>
      <c r="BW55" s="109"/>
      <c r="BX55" s="101"/>
      <c r="BY55" s="108"/>
      <c r="BZ55" s="109"/>
      <c r="CA55" s="101"/>
      <c r="CB55" s="108"/>
      <c r="CC55" s="109"/>
      <c r="CD55" s="101"/>
      <c r="CE55" s="109"/>
      <c r="CF55" s="101"/>
      <c r="CG55" s="109"/>
      <c r="CH55" s="101"/>
      <c r="CI55" s="108"/>
      <c r="CJ55" s="109"/>
      <c r="CK55" s="101"/>
      <c r="CL55" s="109"/>
      <c r="CM55" s="101"/>
      <c r="CN55" s="108"/>
      <c r="CO55" s="109"/>
    </row>
    <row r="56" spans="1:93" x14ac:dyDescent="0.2">
      <c r="A56" s="107" t="s">
        <v>53</v>
      </c>
      <c r="B56" s="101"/>
      <c r="C56" s="108"/>
      <c r="D56" s="109"/>
      <c r="E56" s="101"/>
      <c r="F56" s="108"/>
      <c r="G56" s="109"/>
      <c r="H56" s="101">
        <v>32040</v>
      </c>
      <c r="I56" s="109">
        <v>304</v>
      </c>
      <c r="J56" s="101"/>
      <c r="K56" s="108"/>
      <c r="L56" s="109"/>
      <c r="M56" s="101"/>
      <c r="N56" s="108"/>
      <c r="O56" s="109"/>
      <c r="P56" s="101"/>
      <c r="Q56" s="108"/>
      <c r="R56" s="109"/>
      <c r="S56" s="101"/>
      <c r="T56" s="108"/>
      <c r="U56" s="109"/>
      <c r="V56" s="101"/>
      <c r="W56" s="108"/>
      <c r="X56" s="109"/>
      <c r="Y56" s="101"/>
      <c r="Z56" s="108"/>
      <c r="AA56" s="109"/>
      <c r="AB56" s="101"/>
      <c r="AC56" s="108"/>
      <c r="AD56" s="109"/>
      <c r="AE56" s="101"/>
      <c r="AF56" s="108"/>
      <c r="AG56" s="109"/>
      <c r="AH56" s="101"/>
      <c r="AI56" s="108"/>
      <c r="AJ56" s="109"/>
      <c r="AK56" s="101"/>
      <c r="AL56" s="108"/>
      <c r="AM56" s="109"/>
      <c r="AN56" s="101"/>
      <c r="AO56" s="109"/>
      <c r="AP56" s="101"/>
      <c r="AQ56" s="109"/>
      <c r="AR56" s="101"/>
      <c r="AS56" s="109"/>
      <c r="AT56" s="101"/>
      <c r="AU56" s="108"/>
      <c r="AV56" s="109"/>
      <c r="AW56" s="101"/>
      <c r="AX56" s="109"/>
      <c r="AY56" s="101"/>
      <c r="AZ56" s="109"/>
      <c r="BA56" s="101"/>
      <c r="BB56" s="109"/>
      <c r="BC56" s="101"/>
      <c r="BD56" s="108"/>
      <c r="BE56" s="109"/>
      <c r="BF56" s="101"/>
      <c r="BG56" s="108"/>
      <c r="BH56" s="109"/>
      <c r="BI56" s="101"/>
      <c r="BJ56" s="109"/>
      <c r="BK56" s="101"/>
      <c r="BL56" s="109"/>
      <c r="BM56" s="101"/>
      <c r="BN56" s="108"/>
      <c r="BO56" s="109"/>
      <c r="BP56" s="101"/>
      <c r="BQ56" s="109"/>
      <c r="BR56" s="101"/>
      <c r="BS56" s="108"/>
      <c r="BT56" s="109"/>
      <c r="BU56" s="101"/>
      <c r="BV56" s="108"/>
      <c r="BW56" s="109"/>
      <c r="BX56" s="101"/>
      <c r="BY56" s="108"/>
      <c r="BZ56" s="109"/>
      <c r="CA56" s="101"/>
      <c r="CB56" s="108"/>
      <c r="CC56" s="109"/>
      <c r="CD56" s="101"/>
      <c r="CE56" s="109"/>
      <c r="CF56" s="101"/>
      <c r="CG56" s="109"/>
      <c r="CH56" s="101"/>
      <c r="CI56" s="108"/>
      <c r="CJ56" s="109"/>
      <c r="CK56" s="101"/>
      <c r="CL56" s="109"/>
      <c r="CM56" s="101"/>
      <c r="CN56" s="108"/>
      <c r="CO56" s="109"/>
    </row>
    <row r="57" spans="1:93" x14ac:dyDescent="0.2">
      <c r="A57" s="107" t="s">
        <v>54</v>
      </c>
      <c r="B57" s="101"/>
      <c r="C57" s="108"/>
      <c r="D57" s="109"/>
      <c r="E57" s="101"/>
      <c r="F57" s="108"/>
      <c r="G57" s="109"/>
      <c r="H57" s="101"/>
      <c r="I57" s="109"/>
      <c r="J57" s="101"/>
      <c r="K57" s="108"/>
      <c r="L57" s="109"/>
      <c r="M57" s="101"/>
      <c r="N57" s="108"/>
      <c r="O57" s="109"/>
      <c r="P57" s="101"/>
      <c r="Q57" s="108"/>
      <c r="R57" s="109"/>
      <c r="S57" s="101"/>
      <c r="T57" s="108"/>
      <c r="U57" s="109"/>
      <c r="V57" s="101"/>
      <c r="W57" s="108"/>
      <c r="X57" s="109"/>
      <c r="Y57" s="101"/>
      <c r="Z57" s="108"/>
      <c r="AA57" s="109"/>
      <c r="AB57" s="101"/>
      <c r="AC57" s="108"/>
      <c r="AD57" s="109"/>
      <c r="AE57" s="101"/>
      <c r="AF57" s="108"/>
      <c r="AG57" s="109"/>
      <c r="AH57" s="101"/>
      <c r="AI57" s="108"/>
      <c r="AJ57" s="109"/>
      <c r="AK57" s="101"/>
      <c r="AL57" s="108"/>
      <c r="AM57" s="109"/>
      <c r="AN57" s="101"/>
      <c r="AO57" s="109"/>
      <c r="AP57" s="101"/>
      <c r="AQ57" s="109"/>
      <c r="AR57" s="101"/>
      <c r="AS57" s="109"/>
      <c r="AT57" s="101"/>
      <c r="AU57" s="108"/>
      <c r="AV57" s="109"/>
      <c r="AW57" s="101"/>
      <c r="AX57" s="109"/>
      <c r="AY57" s="101"/>
      <c r="AZ57" s="109"/>
      <c r="BA57" s="101"/>
      <c r="BB57" s="109"/>
      <c r="BC57" s="101"/>
      <c r="BD57" s="108"/>
      <c r="BE57" s="109"/>
      <c r="BF57" s="101"/>
      <c r="BG57" s="108"/>
      <c r="BH57" s="109"/>
      <c r="BI57" s="101">
        <v>1456</v>
      </c>
      <c r="BJ57" s="109">
        <v>10</v>
      </c>
      <c r="BK57" s="101">
        <v>1985</v>
      </c>
      <c r="BL57" s="109">
        <v>42</v>
      </c>
      <c r="BM57" s="101"/>
      <c r="BN57" s="108"/>
      <c r="BO57" s="109"/>
      <c r="BP57" s="101"/>
      <c r="BQ57" s="109"/>
      <c r="BR57" s="101"/>
      <c r="BS57" s="108"/>
      <c r="BT57" s="109"/>
      <c r="BU57" s="101"/>
      <c r="BV57" s="108"/>
      <c r="BW57" s="109"/>
      <c r="BX57" s="101"/>
      <c r="BY57" s="108"/>
      <c r="BZ57" s="109"/>
      <c r="CA57" s="101"/>
      <c r="CB57" s="108"/>
      <c r="CC57" s="109"/>
      <c r="CD57" s="101"/>
      <c r="CE57" s="109"/>
      <c r="CF57" s="101"/>
      <c r="CG57" s="109"/>
      <c r="CH57" s="101"/>
      <c r="CI57" s="108"/>
      <c r="CJ57" s="109"/>
      <c r="CK57" s="101"/>
      <c r="CL57" s="109"/>
      <c r="CM57" s="101"/>
      <c r="CN57" s="108"/>
      <c r="CO57" s="109"/>
    </row>
    <row r="58" spans="1:93" x14ac:dyDescent="0.2">
      <c r="A58" s="107" t="s">
        <v>55</v>
      </c>
      <c r="B58" s="101"/>
      <c r="C58" s="108"/>
      <c r="D58" s="109"/>
      <c r="E58" s="101"/>
      <c r="F58" s="108"/>
      <c r="G58" s="109"/>
      <c r="H58" s="101"/>
      <c r="I58" s="109"/>
      <c r="J58" s="101"/>
      <c r="K58" s="108"/>
      <c r="L58" s="109"/>
      <c r="M58" s="101"/>
      <c r="N58" s="108"/>
      <c r="O58" s="109"/>
      <c r="P58" s="101"/>
      <c r="Q58" s="108"/>
      <c r="R58" s="109"/>
      <c r="S58" s="101"/>
      <c r="T58" s="108"/>
      <c r="U58" s="109"/>
      <c r="V58" s="101"/>
      <c r="W58" s="108"/>
      <c r="X58" s="109"/>
      <c r="Y58" s="101"/>
      <c r="Z58" s="108"/>
      <c r="AA58" s="109"/>
      <c r="AB58" s="101"/>
      <c r="AC58" s="108"/>
      <c r="AD58" s="109"/>
      <c r="AE58" s="101"/>
      <c r="AF58" s="108"/>
      <c r="AG58" s="109"/>
      <c r="AH58" s="101"/>
      <c r="AI58" s="108"/>
      <c r="AJ58" s="109"/>
      <c r="AK58" s="101"/>
      <c r="AL58" s="108"/>
      <c r="AM58" s="109"/>
      <c r="AN58" s="101"/>
      <c r="AO58" s="109"/>
      <c r="AP58" s="101"/>
      <c r="AQ58" s="109"/>
      <c r="AR58" s="101"/>
      <c r="AS58" s="109"/>
      <c r="AT58" s="101"/>
      <c r="AU58" s="108"/>
      <c r="AV58" s="109"/>
      <c r="AW58" s="101"/>
      <c r="AX58" s="109"/>
      <c r="AY58" s="101"/>
      <c r="AZ58" s="109"/>
      <c r="BA58" s="101"/>
      <c r="BB58" s="109"/>
      <c r="BC58" s="101">
        <v>4432</v>
      </c>
      <c r="BD58" s="108">
        <v>3003</v>
      </c>
      <c r="BE58" s="109">
        <v>5</v>
      </c>
      <c r="BF58" s="101"/>
      <c r="BG58" s="108"/>
      <c r="BH58" s="109"/>
      <c r="BI58" s="101"/>
      <c r="BJ58" s="109"/>
      <c r="BK58" s="101"/>
      <c r="BL58" s="109"/>
      <c r="BM58" s="101"/>
      <c r="BN58" s="108"/>
      <c r="BO58" s="109"/>
      <c r="BP58" s="101"/>
      <c r="BQ58" s="109"/>
      <c r="BR58" s="101"/>
      <c r="BS58" s="108"/>
      <c r="BT58" s="109"/>
      <c r="BU58" s="101"/>
      <c r="BV58" s="108"/>
      <c r="BW58" s="109"/>
      <c r="BX58" s="101"/>
      <c r="BY58" s="108"/>
      <c r="BZ58" s="109"/>
      <c r="CA58" s="101"/>
      <c r="CB58" s="108"/>
      <c r="CC58" s="109"/>
      <c r="CD58" s="101"/>
      <c r="CE58" s="109"/>
      <c r="CF58" s="101"/>
      <c r="CG58" s="109"/>
      <c r="CH58" s="101"/>
      <c r="CI58" s="108"/>
      <c r="CJ58" s="109"/>
      <c r="CK58" s="101"/>
      <c r="CL58" s="109"/>
      <c r="CM58" s="101"/>
      <c r="CN58" s="108"/>
      <c r="CO58" s="109"/>
    </row>
    <row r="59" spans="1:93" x14ac:dyDescent="0.2">
      <c r="A59" s="107" t="s">
        <v>56</v>
      </c>
      <c r="B59" s="101"/>
      <c r="C59" s="108"/>
      <c r="D59" s="109"/>
      <c r="E59" s="101"/>
      <c r="F59" s="108"/>
      <c r="G59" s="109"/>
      <c r="H59" s="101"/>
      <c r="I59" s="109"/>
      <c r="J59" s="101"/>
      <c r="K59" s="108"/>
      <c r="L59" s="109"/>
      <c r="M59" s="101"/>
      <c r="N59" s="108"/>
      <c r="O59" s="109"/>
      <c r="P59" s="101"/>
      <c r="Q59" s="108"/>
      <c r="R59" s="109"/>
      <c r="S59" s="101"/>
      <c r="T59" s="108"/>
      <c r="U59" s="109"/>
      <c r="V59" s="101"/>
      <c r="W59" s="108"/>
      <c r="X59" s="109"/>
      <c r="Y59" s="101"/>
      <c r="Z59" s="108"/>
      <c r="AA59" s="109"/>
      <c r="AB59" s="101"/>
      <c r="AC59" s="108"/>
      <c r="AD59" s="109"/>
      <c r="AE59" s="101"/>
      <c r="AF59" s="108"/>
      <c r="AG59" s="109"/>
      <c r="AH59" s="101"/>
      <c r="AI59" s="108"/>
      <c r="AJ59" s="109"/>
      <c r="AK59" s="101"/>
      <c r="AL59" s="108"/>
      <c r="AM59" s="109"/>
      <c r="AN59" s="101"/>
      <c r="AO59" s="109"/>
      <c r="AP59" s="101"/>
      <c r="AQ59" s="109"/>
      <c r="AR59" s="101"/>
      <c r="AS59" s="109"/>
      <c r="AT59" s="101"/>
      <c r="AU59" s="108"/>
      <c r="AV59" s="109"/>
      <c r="AW59" s="101"/>
      <c r="AX59" s="109"/>
      <c r="AY59" s="101"/>
      <c r="AZ59" s="109"/>
      <c r="BA59" s="101"/>
      <c r="BB59" s="109"/>
      <c r="BC59" s="101"/>
      <c r="BD59" s="108"/>
      <c r="BE59" s="109"/>
      <c r="BF59" s="101"/>
      <c r="BG59" s="108"/>
      <c r="BH59" s="109"/>
      <c r="BI59" s="101"/>
      <c r="BJ59" s="109"/>
      <c r="BK59" s="101"/>
      <c r="BL59" s="109"/>
      <c r="BM59" s="101"/>
      <c r="BN59" s="108"/>
      <c r="BO59" s="109"/>
      <c r="BP59" s="101"/>
      <c r="BQ59" s="109"/>
      <c r="BR59" s="101"/>
      <c r="BS59" s="108"/>
      <c r="BT59" s="109"/>
      <c r="BU59" s="101"/>
      <c r="BV59" s="108"/>
      <c r="BW59" s="109"/>
      <c r="BX59" s="101"/>
      <c r="BY59" s="108"/>
      <c r="BZ59" s="109"/>
      <c r="CA59" s="101">
        <v>4838</v>
      </c>
      <c r="CB59" s="108">
        <v>4842</v>
      </c>
      <c r="CC59" s="109">
        <v>7</v>
      </c>
      <c r="CD59" s="101"/>
      <c r="CE59" s="109"/>
      <c r="CF59" s="101"/>
      <c r="CG59" s="109"/>
      <c r="CH59" s="101"/>
      <c r="CI59" s="108"/>
      <c r="CJ59" s="109"/>
      <c r="CK59" s="101"/>
      <c r="CL59" s="109"/>
      <c r="CM59" s="101"/>
      <c r="CN59" s="108"/>
      <c r="CO59" s="109"/>
    </row>
    <row r="60" spans="1:93" x14ac:dyDescent="0.2">
      <c r="A60" s="107" t="s">
        <v>57</v>
      </c>
      <c r="B60" s="101"/>
      <c r="C60" s="108"/>
      <c r="D60" s="109"/>
      <c r="E60" s="101"/>
      <c r="F60" s="108"/>
      <c r="G60" s="109"/>
      <c r="H60" s="101"/>
      <c r="I60" s="109"/>
      <c r="J60" s="101"/>
      <c r="K60" s="108"/>
      <c r="L60" s="109"/>
      <c r="M60" s="101"/>
      <c r="N60" s="108"/>
      <c r="O60" s="109"/>
      <c r="P60" s="101"/>
      <c r="Q60" s="108"/>
      <c r="R60" s="109"/>
      <c r="S60" s="101"/>
      <c r="T60" s="108"/>
      <c r="U60" s="109"/>
      <c r="V60" s="101"/>
      <c r="W60" s="108"/>
      <c r="X60" s="109"/>
      <c r="Y60" s="101"/>
      <c r="Z60" s="108"/>
      <c r="AA60" s="109"/>
      <c r="AB60" s="101"/>
      <c r="AC60" s="108"/>
      <c r="AD60" s="109"/>
      <c r="AE60" s="101"/>
      <c r="AF60" s="108"/>
      <c r="AG60" s="109"/>
      <c r="AH60" s="101"/>
      <c r="AI60" s="108"/>
      <c r="AJ60" s="109"/>
      <c r="AK60" s="101">
        <v>4205</v>
      </c>
      <c r="AL60" s="108">
        <v>3108</v>
      </c>
      <c r="AM60" s="109">
        <v>12</v>
      </c>
      <c r="AN60" s="101"/>
      <c r="AO60" s="109"/>
      <c r="AP60" s="101"/>
      <c r="AQ60" s="109"/>
      <c r="AR60" s="101"/>
      <c r="AS60" s="109"/>
      <c r="AT60" s="101"/>
      <c r="AU60" s="108"/>
      <c r="AV60" s="109"/>
      <c r="AW60" s="101"/>
      <c r="AX60" s="109"/>
      <c r="AY60" s="101"/>
      <c r="AZ60" s="109"/>
      <c r="BA60" s="101"/>
      <c r="BB60" s="109"/>
      <c r="BC60" s="101"/>
      <c r="BD60" s="108"/>
      <c r="BE60" s="109"/>
      <c r="BF60" s="101"/>
      <c r="BG60" s="108"/>
      <c r="BH60" s="109"/>
      <c r="BI60" s="101"/>
      <c r="BJ60" s="109"/>
      <c r="BK60" s="101"/>
      <c r="BL60" s="109"/>
      <c r="BM60" s="101"/>
      <c r="BN60" s="108"/>
      <c r="BO60" s="109"/>
      <c r="BP60" s="101"/>
      <c r="BQ60" s="109"/>
      <c r="BR60" s="101"/>
      <c r="BS60" s="108"/>
      <c r="BT60" s="109"/>
      <c r="BU60" s="101"/>
      <c r="BV60" s="108"/>
      <c r="BW60" s="109"/>
      <c r="BX60" s="101"/>
      <c r="BY60" s="108"/>
      <c r="BZ60" s="109"/>
      <c r="CA60" s="101"/>
      <c r="CB60" s="108"/>
      <c r="CC60" s="109"/>
      <c r="CD60" s="101"/>
      <c r="CE60" s="109"/>
      <c r="CF60" s="101"/>
      <c r="CG60" s="109"/>
      <c r="CH60" s="101"/>
      <c r="CI60" s="108"/>
      <c r="CJ60" s="109"/>
      <c r="CK60" s="101"/>
      <c r="CL60" s="109"/>
      <c r="CM60" s="101"/>
      <c r="CN60" s="108"/>
      <c r="CO60" s="109"/>
    </row>
    <row r="61" spans="1:93" x14ac:dyDescent="0.2">
      <c r="A61" s="107" t="s">
        <v>58</v>
      </c>
      <c r="B61" s="101"/>
      <c r="C61" s="108"/>
      <c r="D61" s="109"/>
      <c r="E61" s="101"/>
      <c r="F61" s="108"/>
      <c r="G61" s="109"/>
      <c r="H61" s="101"/>
      <c r="I61" s="109"/>
      <c r="J61" s="101"/>
      <c r="K61" s="108"/>
      <c r="L61" s="109"/>
      <c r="M61" s="101"/>
      <c r="N61" s="108"/>
      <c r="O61" s="109"/>
      <c r="P61" s="101"/>
      <c r="Q61" s="108"/>
      <c r="R61" s="109"/>
      <c r="S61" s="101"/>
      <c r="T61" s="108"/>
      <c r="U61" s="109"/>
      <c r="V61" s="101"/>
      <c r="W61" s="108"/>
      <c r="X61" s="109"/>
      <c r="Y61" s="101"/>
      <c r="Z61" s="108"/>
      <c r="AA61" s="109"/>
      <c r="AB61" s="101"/>
      <c r="AC61" s="108"/>
      <c r="AD61" s="109"/>
      <c r="AE61" s="101"/>
      <c r="AF61" s="108"/>
      <c r="AG61" s="109"/>
      <c r="AH61" s="101"/>
      <c r="AI61" s="108"/>
      <c r="AJ61" s="109"/>
      <c r="AK61" s="101"/>
      <c r="AL61" s="108"/>
      <c r="AM61" s="109"/>
      <c r="AN61" s="101"/>
      <c r="AO61" s="109"/>
      <c r="AP61" s="101"/>
      <c r="AQ61" s="109"/>
      <c r="AR61" s="101"/>
      <c r="AS61" s="109"/>
      <c r="AT61" s="101"/>
      <c r="AU61" s="108"/>
      <c r="AV61" s="109"/>
      <c r="AW61" s="101"/>
      <c r="AX61" s="109"/>
      <c r="AY61" s="101"/>
      <c r="AZ61" s="109"/>
      <c r="BA61" s="101"/>
      <c r="BB61" s="109"/>
      <c r="BC61" s="101"/>
      <c r="BD61" s="108"/>
      <c r="BE61" s="109"/>
      <c r="BF61" s="101"/>
      <c r="BG61" s="108"/>
      <c r="BH61" s="109"/>
      <c r="BI61" s="101"/>
      <c r="BJ61" s="109"/>
      <c r="BK61" s="101"/>
      <c r="BL61" s="109"/>
      <c r="BM61" s="101"/>
      <c r="BN61" s="108"/>
      <c r="BO61" s="109"/>
      <c r="BP61" s="101"/>
      <c r="BQ61" s="109"/>
      <c r="BR61" s="101">
        <v>3212</v>
      </c>
      <c r="BS61" s="108">
        <v>3642</v>
      </c>
      <c r="BT61" s="109">
        <v>14</v>
      </c>
      <c r="BU61" s="101">
        <v>3571</v>
      </c>
      <c r="BV61" s="108">
        <v>1037</v>
      </c>
      <c r="BW61" s="109">
        <v>2</v>
      </c>
      <c r="BX61" s="101"/>
      <c r="BY61" s="108"/>
      <c r="BZ61" s="109"/>
      <c r="CA61" s="101"/>
      <c r="CB61" s="108"/>
      <c r="CC61" s="109"/>
      <c r="CD61" s="101"/>
      <c r="CE61" s="109"/>
      <c r="CF61" s="101"/>
      <c r="CG61" s="109"/>
      <c r="CH61" s="101"/>
      <c r="CI61" s="108"/>
      <c r="CJ61" s="109"/>
      <c r="CK61" s="101"/>
      <c r="CL61" s="109"/>
      <c r="CM61" s="101"/>
      <c r="CN61" s="108"/>
      <c r="CO61" s="109"/>
    </row>
    <row r="62" spans="1:93" x14ac:dyDescent="0.2">
      <c r="A62" s="107" t="s">
        <v>59</v>
      </c>
      <c r="B62" s="101"/>
      <c r="C62" s="108"/>
      <c r="D62" s="109"/>
      <c r="E62" s="101"/>
      <c r="F62" s="108"/>
      <c r="G62" s="109"/>
      <c r="H62" s="101"/>
      <c r="I62" s="109"/>
      <c r="J62" s="101"/>
      <c r="K62" s="108"/>
      <c r="L62" s="109"/>
      <c r="M62" s="101"/>
      <c r="N62" s="108"/>
      <c r="O62" s="109"/>
      <c r="P62" s="101"/>
      <c r="Q62" s="108"/>
      <c r="R62" s="109"/>
      <c r="S62" s="101"/>
      <c r="T62" s="108"/>
      <c r="U62" s="109"/>
      <c r="V62" s="101"/>
      <c r="W62" s="108"/>
      <c r="X62" s="109"/>
      <c r="Y62" s="101"/>
      <c r="Z62" s="108"/>
      <c r="AA62" s="109"/>
      <c r="AB62" s="101"/>
      <c r="AC62" s="108"/>
      <c r="AD62" s="109"/>
      <c r="AE62" s="101"/>
      <c r="AF62" s="108"/>
      <c r="AG62" s="109"/>
      <c r="AH62" s="101">
        <v>5984</v>
      </c>
      <c r="AI62" s="108">
        <v>6714</v>
      </c>
      <c r="AJ62" s="109">
        <v>10</v>
      </c>
      <c r="AK62" s="101"/>
      <c r="AL62" s="108"/>
      <c r="AM62" s="109"/>
      <c r="AN62" s="101"/>
      <c r="AO62" s="109"/>
      <c r="AP62" s="101"/>
      <c r="AQ62" s="109"/>
      <c r="AR62" s="101"/>
      <c r="AS62" s="109"/>
      <c r="AT62" s="101">
        <v>1799</v>
      </c>
      <c r="AU62" s="108">
        <v>10051</v>
      </c>
      <c r="AV62" s="109">
        <v>19</v>
      </c>
      <c r="AW62" s="101"/>
      <c r="AX62" s="109"/>
      <c r="AY62" s="101"/>
      <c r="AZ62" s="109"/>
      <c r="BA62" s="101"/>
      <c r="BB62" s="109"/>
      <c r="BC62" s="101"/>
      <c r="BD62" s="108"/>
      <c r="BE62" s="109"/>
      <c r="BF62" s="101"/>
      <c r="BG62" s="108"/>
      <c r="BH62" s="109"/>
      <c r="BI62" s="101"/>
      <c r="BJ62" s="109"/>
      <c r="BK62" s="101"/>
      <c r="BL62" s="109"/>
      <c r="BM62" s="101"/>
      <c r="BN62" s="108"/>
      <c r="BO62" s="109"/>
      <c r="BP62" s="101"/>
      <c r="BQ62" s="109"/>
      <c r="BR62" s="101"/>
      <c r="BS62" s="108"/>
      <c r="BT62" s="109"/>
      <c r="BU62" s="101"/>
      <c r="BV62" s="108"/>
      <c r="BW62" s="109"/>
      <c r="BX62" s="101"/>
      <c r="BY62" s="108"/>
      <c r="BZ62" s="109"/>
      <c r="CA62" s="101"/>
      <c r="CB62" s="108"/>
      <c r="CC62" s="109"/>
      <c r="CD62" s="101"/>
      <c r="CE62" s="109"/>
      <c r="CF62" s="101"/>
      <c r="CG62" s="109"/>
      <c r="CH62" s="101"/>
      <c r="CI62" s="108"/>
      <c r="CJ62" s="109"/>
      <c r="CK62" s="101"/>
      <c r="CL62" s="109"/>
      <c r="CM62" s="101"/>
      <c r="CN62" s="108"/>
      <c r="CO62" s="109"/>
    </row>
    <row r="63" spans="1:93" x14ac:dyDescent="0.2">
      <c r="A63" s="107" t="s">
        <v>60</v>
      </c>
      <c r="B63" s="101"/>
      <c r="C63" s="108"/>
      <c r="D63" s="109"/>
      <c r="E63" s="101"/>
      <c r="F63" s="108"/>
      <c r="G63" s="109"/>
      <c r="H63" s="101"/>
      <c r="I63" s="109"/>
      <c r="J63" s="101"/>
      <c r="K63" s="108"/>
      <c r="L63" s="109"/>
      <c r="M63" s="101"/>
      <c r="N63" s="108"/>
      <c r="O63" s="109"/>
      <c r="P63" s="101"/>
      <c r="Q63" s="108"/>
      <c r="R63" s="109"/>
      <c r="S63" s="101"/>
      <c r="T63" s="108"/>
      <c r="U63" s="109"/>
      <c r="V63" s="101"/>
      <c r="W63" s="108"/>
      <c r="X63" s="109"/>
      <c r="Y63" s="101"/>
      <c r="Z63" s="108"/>
      <c r="AA63" s="109"/>
      <c r="AB63" s="101"/>
      <c r="AC63" s="108"/>
      <c r="AD63" s="109"/>
      <c r="AE63" s="101"/>
      <c r="AF63" s="108"/>
      <c r="AG63" s="109"/>
      <c r="AH63" s="101"/>
      <c r="AI63" s="108"/>
      <c r="AJ63" s="109"/>
      <c r="AK63" s="101"/>
      <c r="AL63" s="108"/>
      <c r="AM63" s="109"/>
      <c r="AN63" s="101">
        <v>20025</v>
      </c>
      <c r="AO63" s="109">
        <v>219</v>
      </c>
      <c r="AP63" s="101">
        <v>18805</v>
      </c>
      <c r="AQ63" s="109">
        <v>150</v>
      </c>
      <c r="AR63" s="101">
        <v>14512</v>
      </c>
      <c r="AS63" s="109">
        <v>152</v>
      </c>
      <c r="AT63" s="101"/>
      <c r="AU63" s="108"/>
      <c r="AV63" s="109"/>
      <c r="AW63" s="101"/>
      <c r="AX63" s="109"/>
      <c r="AY63" s="101"/>
      <c r="AZ63" s="109"/>
      <c r="BA63" s="101"/>
      <c r="BB63" s="109"/>
      <c r="BC63" s="101"/>
      <c r="BD63" s="108"/>
      <c r="BE63" s="109"/>
      <c r="BF63" s="101"/>
      <c r="BG63" s="108"/>
      <c r="BH63" s="109"/>
      <c r="BI63" s="101"/>
      <c r="BJ63" s="109"/>
      <c r="BK63" s="101"/>
      <c r="BL63" s="109"/>
      <c r="BM63" s="101"/>
      <c r="BN63" s="108"/>
      <c r="BO63" s="109"/>
      <c r="BP63" s="101"/>
      <c r="BQ63" s="109"/>
      <c r="BR63" s="101"/>
      <c r="BS63" s="108"/>
      <c r="BT63" s="109"/>
      <c r="BU63" s="101"/>
      <c r="BV63" s="108"/>
      <c r="BW63" s="109"/>
      <c r="BX63" s="101"/>
      <c r="BY63" s="108"/>
      <c r="BZ63" s="109"/>
      <c r="CA63" s="101"/>
      <c r="CB63" s="108"/>
      <c r="CC63" s="109"/>
      <c r="CD63" s="101"/>
      <c r="CE63" s="109"/>
      <c r="CF63" s="101"/>
      <c r="CG63" s="109"/>
      <c r="CH63" s="101"/>
      <c r="CI63" s="108"/>
      <c r="CJ63" s="109"/>
      <c r="CK63" s="101"/>
      <c r="CL63" s="109"/>
      <c r="CM63" s="101"/>
      <c r="CN63" s="108"/>
      <c r="CO63" s="109"/>
    </row>
    <row r="64" spans="1:93" x14ac:dyDescent="0.2">
      <c r="A64" s="107" t="s">
        <v>61</v>
      </c>
      <c r="B64" s="101"/>
      <c r="C64" s="108"/>
      <c r="D64" s="109"/>
      <c r="E64" s="101"/>
      <c r="F64" s="108"/>
      <c r="G64" s="109"/>
      <c r="H64" s="101"/>
      <c r="I64" s="109"/>
      <c r="J64" s="101"/>
      <c r="K64" s="108"/>
      <c r="L64" s="109"/>
      <c r="M64" s="101"/>
      <c r="N64" s="108"/>
      <c r="O64" s="109"/>
      <c r="P64" s="101"/>
      <c r="Q64" s="108"/>
      <c r="R64" s="109"/>
      <c r="S64" s="101"/>
      <c r="T64" s="108"/>
      <c r="U64" s="109"/>
      <c r="V64" s="101"/>
      <c r="W64" s="108"/>
      <c r="X64" s="109"/>
      <c r="Y64" s="101"/>
      <c r="Z64" s="108"/>
      <c r="AA64" s="109"/>
      <c r="AB64" s="101"/>
      <c r="AC64" s="108"/>
      <c r="AD64" s="109"/>
      <c r="AE64" s="101"/>
      <c r="AF64" s="108"/>
      <c r="AG64" s="109"/>
      <c r="AH64" s="101"/>
      <c r="AI64" s="108"/>
      <c r="AJ64" s="109"/>
      <c r="AK64" s="101"/>
      <c r="AL64" s="108"/>
      <c r="AM64" s="109"/>
      <c r="AN64" s="101"/>
      <c r="AO64" s="109"/>
      <c r="AP64" s="101"/>
      <c r="AQ64" s="109"/>
      <c r="AR64" s="101"/>
      <c r="AS64" s="109"/>
      <c r="AT64" s="101"/>
      <c r="AU64" s="108"/>
      <c r="AV64" s="109"/>
      <c r="AW64" s="101"/>
      <c r="AX64" s="109"/>
      <c r="AY64" s="101"/>
      <c r="AZ64" s="109"/>
      <c r="BA64" s="101"/>
      <c r="BB64" s="109"/>
      <c r="BC64" s="101"/>
      <c r="BD64" s="108"/>
      <c r="BE64" s="109"/>
      <c r="BF64" s="101"/>
      <c r="BG64" s="108"/>
      <c r="BH64" s="109"/>
      <c r="BI64" s="101"/>
      <c r="BJ64" s="109"/>
      <c r="BK64" s="101">
        <v>4614</v>
      </c>
      <c r="BL64" s="109">
        <v>51</v>
      </c>
      <c r="BM64" s="101"/>
      <c r="BN64" s="108"/>
      <c r="BO64" s="109"/>
      <c r="BP64" s="101"/>
      <c r="BQ64" s="109"/>
      <c r="BR64" s="101"/>
      <c r="BS64" s="108"/>
      <c r="BT64" s="109"/>
      <c r="BU64" s="101"/>
      <c r="BV64" s="108"/>
      <c r="BW64" s="109"/>
      <c r="BX64" s="101"/>
      <c r="BY64" s="108"/>
      <c r="BZ64" s="109"/>
      <c r="CA64" s="101"/>
      <c r="CB64" s="108"/>
      <c r="CC64" s="109"/>
      <c r="CD64" s="101"/>
      <c r="CE64" s="109"/>
      <c r="CF64" s="101"/>
      <c r="CG64" s="109"/>
      <c r="CH64" s="101"/>
      <c r="CI64" s="108"/>
      <c r="CJ64" s="109"/>
      <c r="CK64" s="101"/>
      <c r="CL64" s="109"/>
      <c r="CM64" s="101"/>
      <c r="CN64" s="108"/>
      <c r="CO64" s="109"/>
    </row>
    <row r="65" spans="1:93" x14ac:dyDescent="0.2">
      <c r="A65" s="107" t="s">
        <v>62</v>
      </c>
      <c r="B65" s="101"/>
      <c r="C65" s="108"/>
      <c r="D65" s="109"/>
      <c r="E65" s="101"/>
      <c r="F65" s="108"/>
      <c r="G65" s="109"/>
      <c r="H65" s="101"/>
      <c r="I65" s="109"/>
      <c r="J65" s="101"/>
      <c r="K65" s="108"/>
      <c r="L65" s="109"/>
      <c r="M65" s="101"/>
      <c r="N65" s="108"/>
      <c r="O65" s="109"/>
      <c r="P65" s="101"/>
      <c r="Q65" s="108"/>
      <c r="R65" s="109"/>
      <c r="S65" s="101"/>
      <c r="T65" s="108"/>
      <c r="U65" s="109"/>
      <c r="V65" s="101"/>
      <c r="W65" s="108"/>
      <c r="X65" s="109"/>
      <c r="Y65" s="101"/>
      <c r="Z65" s="108"/>
      <c r="AA65" s="109"/>
      <c r="AB65" s="101"/>
      <c r="AC65" s="108"/>
      <c r="AD65" s="109"/>
      <c r="AE65" s="101">
        <v>12708</v>
      </c>
      <c r="AF65" s="108">
        <v>11144</v>
      </c>
      <c r="AG65" s="109">
        <v>40</v>
      </c>
      <c r="AH65" s="101"/>
      <c r="AI65" s="108"/>
      <c r="AJ65" s="109"/>
      <c r="AK65" s="101"/>
      <c r="AL65" s="108"/>
      <c r="AM65" s="109"/>
      <c r="AN65" s="101"/>
      <c r="AO65" s="109"/>
      <c r="AP65" s="101"/>
      <c r="AQ65" s="109"/>
      <c r="AR65" s="101"/>
      <c r="AS65" s="109"/>
      <c r="AT65" s="101"/>
      <c r="AU65" s="108"/>
      <c r="AV65" s="109"/>
      <c r="AW65" s="101"/>
      <c r="AX65" s="109"/>
      <c r="AY65" s="101"/>
      <c r="AZ65" s="109"/>
      <c r="BA65" s="101"/>
      <c r="BB65" s="109"/>
      <c r="BC65" s="101"/>
      <c r="BD65" s="108"/>
      <c r="BE65" s="109"/>
      <c r="BF65" s="101"/>
      <c r="BG65" s="108"/>
      <c r="BH65" s="109"/>
      <c r="BI65" s="101"/>
      <c r="BJ65" s="109"/>
      <c r="BK65" s="101"/>
      <c r="BL65" s="109"/>
      <c r="BM65" s="101"/>
      <c r="BN65" s="108"/>
      <c r="BO65" s="109"/>
      <c r="BP65" s="101"/>
      <c r="BQ65" s="109"/>
      <c r="BR65" s="101"/>
      <c r="BS65" s="108"/>
      <c r="BT65" s="109"/>
      <c r="BU65" s="101"/>
      <c r="BV65" s="108"/>
      <c r="BW65" s="109"/>
      <c r="BX65" s="101"/>
      <c r="BY65" s="108"/>
      <c r="BZ65" s="109"/>
      <c r="CA65" s="101"/>
      <c r="CB65" s="108"/>
      <c r="CC65" s="109"/>
      <c r="CD65" s="101"/>
      <c r="CE65" s="109"/>
      <c r="CF65" s="101"/>
      <c r="CG65" s="109"/>
      <c r="CH65" s="101"/>
      <c r="CI65" s="108"/>
      <c r="CJ65" s="109"/>
      <c r="CK65" s="101"/>
      <c r="CL65" s="109"/>
      <c r="CM65" s="101"/>
      <c r="CN65" s="108"/>
      <c r="CO65" s="109"/>
    </row>
    <row r="66" spans="1:93" x14ac:dyDescent="0.2">
      <c r="A66" s="107" t="s">
        <v>63</v>
      </c>
      <c r="B66" s="101"/>
      <c r="C66" s="108"/>
      <c r="D66" s="109"/>
      <c r="E66" s="101"/>
      <c r="F66" s="108"/>
      <c r="G66" s="109"/>
      <c r="H66" s="101"/>
      <c r="I66" s="109"/>
      <c r="J66" s="101"/>
      <c r="K66" s="108"/>
      <c r="L66" s="109"/>
      <c r="M66" s="101"/>
      <c r="N66" s="108"/>
      <c r="O66" s="109"/>
      <c r="P66" s="101"/>
      <c r="Q66" s="108"/>
      <c r="R66" s="109"/>
      <c r="S66" s="101"/>
      <c r="T66" s="108"/>
      <c r="U66" s="109"/>
      <c r="V66" s="101"/>
      <c r="W66" s="108"/>
      <c r="X66" s="109"/>
      <c r="Y66" s="101"/>
      <c r="Z66" s="108"/>
      <c r="AA66" s="109"/>
      <c r="AB66" s="101"/>
      <c r="AC66" s="108"/>
      <c r="AD66" s="109"/>
      <c r="AE66" s="101"/>
      <c r="AF66" s="108"/>
      <c r="AG66" s="109"/>
      <c r="AH66" s="101"/>
      <c r="AI66" s="108"/>
      <c r="AJ66" s="109"/>
      <c r="AK66" s="101"/>
      <c r="AL66" s="108"/>
      <c r="AM66" s="109"/>
      <c r="AN66" s="101"/>
      <c r="AO66" s="109"/>
      <c r="AP66" s="101"/>
      <c r="AQ66" s="109"/>
      <c r="AR66" s="101"/>
      <c r="AS66" s="109"/>
      <c r="AT66" s="101"/>
      <c r="AU66" s="108"/>
      <c r="AV66" s="109"/>
      <c r="AW66" s="101"/>
      <c r="AX66" s="109"/>
      <c r="AY66" s="101"/>
      <c r="AZ66" s="109"/>
      <c r="BA66" s="101"/>
      <c r="BB66" s="109"/>
      <c r="BC66" s="101"/>
      <c r="BD66" s="108"/>
      <c r="BE66" s="109"/>
      <c r="BF66" s="101"/>
      <c r="BG66" s="108"/>
      <c r="BH66" s="109"/>
      <c r="BI66" s="101"/>
      <c r="BJ66" s="109"/>
      <c r="BK66" s="101"/>
      <c r="BL66" s="109"/>
      <c r="BM66" s="101"/>
      <c r="BN66" s="108"/>
      <c r="BO66" s="109"/>
      <c r="BP66" s="101"/>
      <c r="BQ66" s="109"/>
      <c r="BR66" s="101">
        <v>6562</v>
      </c>
      <c r="BS66" s="108">
        <v>9173</v>
      </c>
      <c r="BT66" s="109">
        <v>2</v>
      </c>
      <c r="BU66" s="101"/>
      <c r="BV66" s="108"/>
      <c r="BW66" s="109"/>
      <c r="BX66" s="101"/>
      <c r="BY66" s="108"/>
      <c r="BZ66" s="109"/>
      <c r="CA66" s="101"/>
      <c r="CB66" s="108"/>
      <c r="CC66" s="109"/>
      <c r="CD66" s="101"/>
      <c r="CE66" s="109"/>
      <c r="CF66" s="101"/>
      <c r="CG66" s="109"/>
      <c r="CH66" s="101"/>
      <c r="CI66" s="108"/>
      <c r="CJ66" s="109"/>
      <c r="CK66" s="101"/>
      <c r="CL66" s="109"/>
      <c r="CM66" s="101"/>
      <c r="CN66" s="108"/>
      <c r="CO66" s="109"/>
    </row>
    <row r="67" spans="1:93" x14ac:dyDescent="0.2">
      <c r="A67" s="107" t="s">
        <v>64</v>
      </c>
      <c r="B67" s="101"/>
      <c r="C67" s="108"/>
      <c r="D67" s="109"/>
      <c r="E67" s="101"/>
      <c r="F67" s="108"/>
      <c r="G67" s="109"/>
      <c r="H67" s="101"/>
      <c r="I67" s="109"/>
      <c r="J67" s="101"/>
      <c r="K67" s="108"/>
      <c r="L67" s="109"/>
      <c r="M67" s="101">
        <v>2010</v>
      </c>
      <c r="N67" s="108">
        <v>8413</v>
      </c>
      <c r="O67" s="109">
        <v>5</v>
      </c>
      <c r="P67" s="101"/>
      <c r="Q67" s="108"/>
      <c r="R67" s="109"/>
      <c r="S67" s="101"/>
      <c r="T67" s="108"/>
      <c r="U67" s="109"/>
      <c r="V67" s="101"/>
      <c r="W67" s="108"/>
      <c r="X67" s="109"/>
      <c r="Y67" s="101"/>
      <c r="Z67" s="108"/>
      <c r="AA67" s="109"/>
      <c r="AB67" s="101"/>
      <c r="AC67" s="108"/>
      <c r="AD67" s="109"/>
      <c r="AE67" s="101"/>
      <c r="AF67" s="108"/>
      <c r="AG67" s="109"/>
      <c r="AH67" s="101"/>
      <c r="AI67" s="108"/>
      <c r="AJ67" s="109"/>
      <c r="AK67" s="101"/>
      <c r="AL67" s="108"/>
      <c r="AM67" s="109"/>
      <c r="AN67" s="101"/>
      <c r="AO67" s="109"/>
      <c r="AP67" s="101"/>
      <c r="AQ67" s="109"/>
      <c r="AR67" s="101"/>
      <c r="AS67" s="109"/>
      <c r="AT67" s="101"/>
      <c r="AU67" s="108"/>
      <c r="AV67" s="109"/>
      <c r="AW67" s="101"/>
      <c r="AX67" s="109"/>
      <c r="AY67" s="101"/>
      <c r="AZ67" s="109"/>
      <c r="BA67" s="101"/>
      <c r="BB67" s="109"/>
      <c r="BC67" s="101">
        <v>13572</v>
      </c>
      <c r="BD67" s="108">
        <v>16954</v>
      </c>
      <c r="BE67" s="109">
        <v>49</v>
      </c>
      <c r="BF67" s="101"/>
      <c r="BG67" s="108"/>
      <c r="BH67" s="109"/>
      <c r="BI67" s="101"/>
      <c r="BJ67" s="109"/>
      <c r="BK67" s="101">
        <v>9624</v>
      </c>
      <c r="BL67" s="109">
        <v>194</v>
      </c>
      <c r="BM67" s="101"/>
      <c r="BN67" s="108"/>
      <c r="BO67" s="109"/>
      <c r="BP67" s="101"/>
      <c r="BQ67" s="109"/>
      <c r="BR67" s="101"/>
      <c r="BS67" s="108"/>
      <c r="BT67" s="109"/>
      <c r="BU67" s="101"/>
      <c r="BV67" s="108"/>
      <c r="BW67" s="109"/>
      <c r="BX67" s="101"/>
      <c r="BY67" s="108"/>
      <c r="BZ67" s="109"/>
      <c r="CA67" s="101"/>
      <c r="CB67" s="108"/>
      <c r="CC67" s="109"/>
      <c r="CD67" s="101"/>
      <c r="CE67" s="109"/>
      <c r="CF67" s="101"/>
      <c r="CG67" s="109"/>
      <c r="CH67" s="101"/>
      <c r="CI67" s="108"/>
      <c r="CJ67" s="109"/>
      <c r="CK67" s="101"/>
      <c r="CL67" s="109"/>
      <c r="CM67" s="101"/>
      <c r="CN67" s="108"/>
      <c r="CO67" s="109"/>
    </row>
    <row r="68" spans="1:93" x14ac:dyDescent="0.2">
      <c r="A68" s="107" t="s">
        <v>65</v>
      </c>
      <c r="B68" s="101"/>
      <c r="C68" s="108"/>
      <c r="D68" s="109"/>
      <c r="E68" s="101"/>
      <c r="F68" s="108"/>
      <c r="G68" s="109"/>
      <c r="H68" s="101"/>
      <c r="I68" s="109"/>
      <c r="J68" s="101"/>
      <c r="K68" s="108"/>
      <c r="L68" s="109"/>
      <c r="M68" s="101">
        <v>7040</v>
      </c>
      <c r="N68" s="108">
        <v>15246</v>
      </c>
      <c r="O68" s="109">
        <v>23</v>
      </c>
      <c r="P68" s="101"/>
      <c r="Q68" s="108"/>
      <c r="R68" s="109"/>
      <c r="S68" s="101"/>
      <c r="T68" s="108"/>
      <c r="U68" s="109"/>
      <c r="V68" s="101"/>
      <c r="W68" s="108"/>
      <c r="X68" s="109"/>
      <c r="Y68" s="101"/>
      <c r="Z68" s="108"/>
      <c r="AA68" s="109"/>
      <c r="AB68" s="101"/>
      <c r="AC68" s="108"/>
      <c r="AD68" s="109"/>
      <c r="AE68" s="101"/>
      <c r="AF68" s="108"/>
      <c r="AG68" s="109"/>
      <c r="AH68" s="101"/>
      <c r="AI68" s="108"/>
      <c r="AJ68" s="109"/>
      <c r="AK68" s="101"/>
      <c r="AL68" s="108"/>
      <c r="AM68" s="109"/>
      <c r="AN68" s="101"/>
      <c r="AO68" s="109"/>
      <c r="AP68" s="101"/>
      <c r="AQ68" s="109"/>
      <c r="AR68" s="101"/>
      <c r="AS68" s="109"/>
      <c r="AT68" s="101"/>
      <c r="AU68" s="108"/>
      <c r="AV68" s="109"/>
      <c r="AW68" s="101"/>
      <c r="AX68" s="109"/>
      <c r="AY68" s="101"/>
      <c r="AZ68" s="109"/>
      <c r="BA68" s="101"/>
      <c r="BB68" s="109"/>
      <c r="BC68" s="101"/>
      <c r="BD68" s="108"/>
      <c r="BE68" s="109"/>
      <c r="BF68" s="101"/>
      <c r="BG68" s="108"/>
      <c r="BH68" s="109"/>
      <c r="BI68" s="101"/>
      <c r="BJ68" s="109"/>
      <c r="BK68" s="101"/>
      <c r="BL68" s="109"/>
      <c r="BM68" s="101"/>
      <c r="BN68" s="108"/>
      <c r="BO68" s="109"/>
      <c r="BP68" s="101"/>
      <c r="BQ68" s="109"/>
      <c r="BR68" s="101"/>
      <c r="BS68" s="108"/>
      <c r="BT68" s="109"/>
      <c r="BU68" s="101"/>
      <c r="BV68" s="108"/>
      <c r="BW68" s="109"/>
      <c r="BX68" s="101"/>
      <c r="BY68" s="108"/>
      <c r="BZ68" s="109"/>
      <c r="CA68" s="101"/>
      <c r="CB68" s="108"/>
      <c r="CC68" s="109"/>
      <c r="CD68" s="101"/>
      <c r="CE68" s="109"/>
      <c r="CF68" s="101"/>
      <c r="CG68" s="109"/>
      <c r="CH68" s="101"/>
      <c r="CI68" s="108"/>
      <c r="CJ68" s="109"/>
      <c r="CK68" s="101"/>
      <c r="CL68" s="109"/>
      <c r="CM68" s="101"/>
      <c r="CN68" s="108"/>
      <c r="CO68" s="109"/>
    </row>
    <row r="69" spans="1:93" x14ac:dyDescent="0.2">
      <c r="A69" s="107" t="s">
        <v>66</v>
      </c>
      <c r="B69" s="101"/>
      <c r="C69" s="108"/>
      <c r="D69" s="109"/>
      <c r="E69" s="101"/>
      <c r="F69" s="108"/>
      <c r="G69" s="109"/>
      <c r="H69" s="101"/>
      <c r="I69" s="109"/>
      <c r="J69" s="101"/>
      <c r="K69" s="108"/>
      <c r="L69" s="109"/>
      <c r="M69" s="101"/>
      <c r="N69" s="108"/>
      <c r="O69" s="109"/>
      <c r="P69" s="101"/>
      <c r="Q69" s="108"/>
      <c r="R69" s="109"/>
      <c r="S69" s="101"/>
      <c r="T69" s="108"/>
      <c r="U69" s="109"/>
      <c r="V69" s="101"/>
      <c r="W69" s="108"/>
      <c r="X69" s="109"/>
      <c r="Y69" s="101"/>
      <c r="Z69" s="108"/>
      <c r="AA69" s="109"/>
      <c r="AB69" s="101"/>
      <c r="AC69" s="108"/>
      <c r="AD69" s="109"/>
      <c r="AE69" s="101"/>
      <c r="AF69" s="108"/>
      <c r="AG69" s="109"/>
      <c r="AH69" s="101"/>
      <c r="AI69" s="108"/>
      <c r="AJ69" s="109"/>
      <c r="AK69" s="101"/>
      <c r="AL69" s="108"/>
      <c r="AM69" s="109"/>
      <c r="AN69" s="101"/>
      <c r="AO69" s="109"/>
      <c r="AP69" s="101"/>
      <c r="AQ69" s="109"/>
      <c r="AR69" s="101"/>
      <c r="AS69" s="109"/>
      <c r="AT69" s="101"/>
      <c r="AU69" s="108"/>
      <c r="AV69" s="109"/>
      <c r="AW69" s="101"/>
      <c r="AX69" s="109"/>
      <c r="AY69" s="101"/>
      <c r="AZ69" s="109"/>
      <c r="BA69" s="101"/>
      <c r="BB69" s="109"/>
      <c r="BC69" s="101"/>
      <c r="BD69" s="108"/>
      <c r="BE69" s="109"/>
      <c r="BF69" s="101">
        <v>3999</v>
      </c>
      <c r="BG69" s="108">
        <v>2080</v>
      </c>
      <c r="BH69" s="109">
        <v>2</v>
      </c>
      <c r="BI69" s="101"/>
      <c r="BJ69" s="109"/>
      <c r="BK69" s="101"/>
      <c r="BL69" s="109"/>
      <c r="BM69" s="101"/>
      <c r="BN69" s="108"/>
      <c r="BO69" s="109"/>
      <c r="BP69" s="101"/>
      <c r="BQ69" s="109"/>
      <c r="BR69" s="101"/>
      <c r="BS69" s="108"/>
      <c r="BT69" s="109"/>
      <c r="BU69" s="101"/>
      <c r="BV69" s="108"/>
      <c r="BW69" s="109"/>
      <c r="BX69" s="101"/>
      <c r="BY69" s="108"/>
      <c r="BZ69" s="109"/>
      <c r="CA69" s="101"/>
      <c r="CB69" s="108"/>
      <c r="CC69" s="109"/>
      <c r="CD69" s="101"/>
      <c r="CE69" s="109"/>
      <c r="CF69" s="101"/>
      <c r="CG69" s="109"/>
      <c r="CH69" s="101"/>
      <c r="CI69" s="108"/>
      <c r="CJ69" s="109"/>
      <c r="CK69" s="101"/>
      <c r="CL69" s="109"/>
      <c r="CM69" s="101"/>
      <c r="CN69" s="108"/>
      <c r="CO69" s="109"/>
    </row>
    <row r="70" spans="1:93" x14ac:dyDescent="0.2">
      <c r="A70" s="107" t="s">
        <v>67</v>
      </c>
      <c r="B70" s="101"/>
      <c r="C70" s="108"/>
      <c r="D70" s="109"/>
      <c r="E70" s="101"/>
      <c r="F70" s="108"/>
      <c r="G70" s="109"/>
      <c r="H70" s="101"/>
      <c r="I70" s="109"/>
      <c r="J70" s="101"/>
      <c r="K70" s="108"/>
      <c r="L70" s="109"/>
      <c r="M70" s="101"/>
      <c r="N70" s="108"/>
      <c r="O70" s="109"/>
      <c r="P70" s="101"/>
      <c r="Q70" s="108"/>
      <c r="R70" s="109"/>
      <c r="S70" s="101"/>
      <c r="T70" s="108"/>
      <c r="U70" s="109"/>
      <c r="V70" s="101"/>
      <c r="W70" s="108"/>
      <c r="X70" s="109"/>
      <c r="Y70" s="101"/>
      <c r="Z70" s="108"/>
      <c r="AA70" s="109"/>
      <c r="AB70" s="101"/>
      <c r="AC70" s="108"/>
      <c r="AD70" s="109"/>
      <c r="AE70" s="101"/>
      <c r="AF70" s="108"/>
      <c r="AG70" s="109"/>
      <c r="AH70" s="101"/>
      <c r="AI70" s="108"/>
      <c r="AJ70" s="109"/>
      <c r="AK70" s="101"/>
      <c r="AL70" s="108"/>
      <c r="AM70" s="109"/>
      <c r="AN70" s="101"/>
      <c r="AO70" s="109"/>
      <c r="AP70" s="101"/>
      <c r="AQ70" s="109"/>
      <c r="AR70" s="101"/>
      <c r="AS70" s="109"/>
      <c r="AT70" s="101"/>
      <c r="AU70" s="108"/>
      <c r="AV70" s="109"/>
      <c r="AW70" s="101"/>
      <c r="AX70" s="109"/>
      <c r="AY70" s="101"/>
      <c r="AZ70" s="109"/>
      <c r="BA70" s="101"/>
      <c r="BB70" s="109"/>
      <c r="BC70" s="101"/>
      <c r="BD70" s="108"/>
      <c r="BE70" s="109"/>
      <c r="BF70" s="101"/>
      <c r="BG70" s="108"/>
      <c r="BH70" s="109"/>
      <c r="BI70" s="101">
        <v>3760</v>
      </c>
      <c r="BJ70" s="109">
        <v>49</v>
      </c>
      <c r="BK70" s="101"/>
      <c r="BL70" s="109"/>
      <c r="BM70" s="101"/>
      <c r="BN70" s="108"/>
      <c r="BO70" s="109"/>
      <c r="BP70" s="101"/>
      <c r="BQ70" s="109"/>
      <c r="BR70" s="101"/>
      <c r="BS70" s="108"/>
      <c r="BT70" s="109"/>
      <c r="BU70" s="101"/>
      <c r="BV70" s="108"/>
      <c r="BW70" s="109"/>
      <c r="BX70" s="101"/>
      <c r="BY70" s="108"/>
      <c r="BZ70" s="109"/>
      <c r="CA70" s="101"/>
      <c r="CB70" s="108"/>
      <c r="CC70" s="109"/>
      <c r="CD70" s="101"/>
      <c r="CE70" s="109"/>
      <c r="CF70" s="101"/>
      <c r="CG70" s="109"/>
      <c r="CH70" s="101"/>
      <c r="CI70" s="108"/>
      <c r="CJ70" s="109"/>
      <c r="CK70" s="101"/>
      <c r="CL70" s="109"/>
      <c r="CM70" s="101"/>
      <c r="CN70" s="108"/>
      <c r="CO70" s="109"/>
    </row>
    <row r="71" spans="1:93" ht="13.5" thickBot="1" x14ac:dyDescent="0.25">
      <c r="A71" s="111" t="s">
        <v>68</v>
      </c>
      <c r="B71" s="112"/>
      <c r="C71" s="113"/>
      <c r="D71" s="114"/>
      <c r="E71" s="112"/>
      <c r="F71" s="113"/>
      <c r="G71" s="114"/>
      <c r="H71" s="112"/>
      <c r="I71" s="114"/>
      <c r="J71" s="112">
        <v>1350</v>
      </c>
      <c r="K71" s="113">
        <v>2377</v>
      </c>
      <c r="L71" s="114">
        <v>4</v>
      </c>
      <c r="M71" s="112">
        <v>349</v>
      </c>
      <c r="N71" s="113">
        <v>1307</v>
      </c>
      <c r="O71" s="114">
        <v>0</v>
      </c>
      <c r="P71" s="112">
        <v>1218</v>
      </c>
      <c r="Q71" s="113">
        <v>1424</v>
      </c>
      <c r="R71" s="114">
        <v>1</v>
      </c>
      <c r="S71" s="112"/>
      <c r="T71" s="113"/>
      <c r="U71" s="114"/>
      <c r="V71" s="112"/>
      <c r="W71" s="113"/>
      <c r="X71" s="114"/>
      <c r="Y71" s="112"/>
      <c r="Z71" s="113"/>
      <c r="AA71" s="114"/>
      <c r="AB71" s="112"/>
      <c r="AC71" s="113"/>
      <c r="AD71" s="114"/>
      <c r="AE71" s="112"/>
      <c r="AF71" s="113"/>
      <c r="AG71" s="114"/>
      <c r="AH71" s="112"/>
      <c r="AI71" s="113"/>
      <c r="AJ71" s="114"/>
      <c r="AK71" s="112"/>
      <c r="AL71" s="113"/>
      <c r="AM71" s="114"/>
      <c r="AN71" s="112"/>
      <c r="AO71" s="114"/>
      <c r="AP71" s="112"/>
      <c r="AQ71" s="114"/>
      <c r="AR71" s="112"/>
      <c r="AS71" s="114"/>
      <c r="AT71" s="112"/>
      <c r="AU71" s="113"/>
      <c r="AV71" s="114"/>
      <c r="AW71" s="112"/>
      <c r="AX71" s="114"/>
      <c r="AY71" s="112"/>
      <c r="AZ71" s="114"/>
      <c r="BA71" s="112"/>
      <c r="BB71" s="114"/>
      <c r="BC71" s="112"/>
      <c r="BD71" s="113"/>
      <c r="BE71" s="114"/>
      <c r="BF71" s="112"/>
      <c r="BG71" s="113"/>
      <c r="BH71" s="114"/>
      <c r="BI71" s="112"/>
      <c r="BJ71" s="114"/>
      <c r="BK71" s="112"/>
      <c r="BL71" s="114"/>
      <c r="BM71" s="112"/>
      <c r="BN71" s="113"/>
      <c r="BO71" s="114"/>
      <c r="BP71" s="112"/>
      <c r="BQ71" s="114"/>
      <c r="BR71" s="112"/>
      <c r="BS71" s="113"/>
      <c r="BT71" s="114"/>
      <c r="BU71" s="112"/>
      <c r="BV71" s="113"/>
      <c r="BW71" s="114"/>
      <c r="BX71" s="112"/>
      <c r="BY71" s="113"/>
      <c r="BZ71" s="114"/>
      <c r="CA71" s="112"/>
      <c r="CB71" s="113"/>
      <c r="CC71" s="114"/>
      <c r="CD71" s="112"/>
      <c r="CE71" s="114"/>
      <c r="CF71" s="112"/>
      <c r="CG71" s="114"/>
      <c r="CH71" s="112"/>
      <c r="CI71" s="113"/>
      <c r="CJ71" s="114"/>
      <c r="CK71" s="112"/>
      <c r="CL71" s="114"/>
      <c r="CM71" s="112"/>
      <c r="CN71" s="113"/>
      <c r="CO71" s="114"/>
    </row>
  </sheetData>
  <mergeCells count="22">
    <mergeCell ref="BY4:BZ4"/>
    <mergeCell ref="CB4:CC4"/>
    <mergeCell ref="CI4:CJ4"/>
    <mergeCell ref="CN4:CO4"/>
    <mergeCell ref="AU4:AV4"/>
    <mergeCell ref="BD4:BE4"/>
    <mergeCell ref="BG4:BH4"/>
    <mergeCell ref="BN4:BO4"/>
    <mergeCell ref="BS4:BT4"/>
    <mergeCell ref="BV4:BW4"/>
    <mergeCell ref="W4:X4"/>
    <mergeCell ref="Z4:AA4"/>
    <mergeCell ref="AC4:AD4"/>
    <mergeCell ref="AF4:AG4"/>
    <mergeCell ref="AI4:AJ4"/>
    <mergeCell ref="AL4:AM4"/>
    <mergeCell ref="C4:D4"/>
    <mergeCell ref="F4:G4"/>
    <mergeCell ref="K4:L4"/>
    <mergeCell ref="N4:O4"/>
    <mergeCell ref="Q4:R4"/>
    <mergeCell ref="T4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workbookViewId="0">
      <selection activeCell="B18" sqref="B18"/>
    </sheetView>
  </sheetViews>
  <sheetFormatPr defaultRowHeight="20.100000000000001" customHeight="1" x14ac:dyDescent="0.25"/>
  <cols>
    <col min="1" max="1" width="22.140625" customWidth="1"/>
    <col min="2" max="4" width="12.42578125" customWidth="1"/>
    <col min="5" max="5" width="14.140625" customWidth="1"/>
    <col min="6" max="6" width="13.5703125" customWidth="1"/>
    <col min="7" max="7" width="15.42578125" customWidth="1"/>
  </cols>
  <sheetData>
    <row r="1" spans="1:17" ht="20.100000000000001" customHeight="1" x14ac:dyDescent="0.25">
      <c r="A1" t="s">
        <v>503</v>
      </c>
    </row>
    <row r="2" spans="1:17" s="57" customFormat="1" ht="20.100000000000001" customHeight="1" x14ac:dyDescent="0.25">
      <c r="A2" s="51" t="s">
        <v>415</v>
      </c>
      <c r="B2" s="52"/>
      <c r="C2" s="52"/>
      <c r="D2" s="53"/>
      <c r="E2" s="54" t="s">
        <v>40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s="57" customFormat="1" ht="20.100000000000001" customHeight="1" x14ac:dyDescent="0.25">
      <c r="A3" s="58" t="s">
        <v>416</v>
      </c>
      <c r="B3" s="59" t="s">
        <v>414</v>
      </c>
      <c r="C3" s="60">
        <f>SUM(E3:P3)</f>
        <v>2725</v>
      </c>
      <c r="D3" s="61">
        <f>C3/SUM(C3:C5)</f>
        <v>0.56348221670802312</v>
      </c>
      <c r="E3" s="62">
        <v>2725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</row>
    <row r="4" spans="1:17" s="57" customFormat="1" ht="20.100000000000001" customHeight="1" x14ac:dyDescent="0.25">
      <c r="A4" s="58" t="s">
        <v>417</v>
      </c>
      <c r="B4" s="59"/>
      <c r="C4" s="60">
        <f>SUM(E4:P4)</f>
        <v>749</v>
      </c>
      <c r="D4" s="61">
        <f>C4/SUM(C3:C5)</f>
        <v>0.15488006617038874</v>
      </c>
      <c r="E4" s="62">
        <v>749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</row>
    <row r="5" spans="1:17" s="57" customFormat="1" ht="20.100000000000001" customHeight="1" x14ac:dyDescent="0.25">
      <c r="A5" s="58" t="s">
        <v>418</v>
      </c>
      <c r="B5" s="59"/>
      <c r="C5" s="60">
        <f>SUM(E5:P5)</f>
        <v>1362</v>
      </c>
      <c r="D5" s="61">
        <f>C5/SUM(C3:C5)</f>
        <v>0.28163771712158808</v>
      </c>
      <c r="E5" s="62">
        <v>1362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6"/>
    </row>
    <row r="6" spans="1:17" s="57" customFormat="1" ht="20.100000000000001" customHeight="1" x14ac:dyDescent="0.25">
      <c r="A6" s="51" t="s">
        <v>419</v>
      </c>
      <c r="B6" s="52"/>
      <c r="C6" s="52"/>
      <c r="D6" s="53"/>
      <c r="E6" s="54" t="s">
        <v>23</v>
      </c>
      <c r="F6" s="54" t="s">
        <v>53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</row>
    <row r="7" spans="1:17" s="57" customFormat="1" ht="20.100000000000001" customHeight="1" x14ac:dyDescent="0.25">
      <c r="A7" s="58" t="s">
        <v>420</v>
      </c>
      <c r="B7" s="59"/>
      <c r="C7" s="60">
        <f>SUM(E7:P7)</f>
        <v>457</v>
      </c>
      <c r="D7" s="61">
        <f>C7/SUM(C7:C8)</f>
        <v>0.40730837789661317</v>
      </c>
      <c r="E7" s="62">
        <v>122</v>
      </c>
      <c r="F7" s="62">
        <v>335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6"/>
    </row>
    <row r="8" spans="1:17" s="57" customFormat="1" ht="20.100000000000001" customHeight="1" x14ac:dyDescent="0.25">
      <c r="A8" s="58" t="s">
        <v>421</v>
      </c>
      <c r="B8" s="59" t="s">
        <v>414</v>
      </c>
      <c r="C8" s="60">
        <f>SUM(E8:P8)</f>
        <v>665</v>
      </c>
      <c r="D8" s="61">
        <f>C8/SUM(C7:C8)</f>
        <v>0.59269162210338677</v>
      </c>
      <c r="E8" s="62">
        <v>58</v>
      </c>
      <c r="F8" s="62">
        <v>607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</row>
    <row r="9" spans="1:17" s="57" customFormat="1" ht="20.100000000000001" customHeight="1" x14ac:dyDescent="0.25">
      <c r="A9" s="51" t="s">
        <v>422</v>
      </c>
      <c r="B9" s="52"/>
      <c r="C9" s="52"/>
      <c r="D9" s="53"/>
      <c r="E9" s="54" t="s">
        <v>18</v>
      </c>
      <c r="F9" s="54" t="s">
        <v>31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6"/>
    </row>
    <row r="10" spans="1:17" s="57" customFormat="1" ht="20.100000000000001" customHeight="1" x14ac:dyDescent="0.25">
      <c r="A10" s="58" t="s">
        <v>423</v>
      </c>
      <c r="B10" s="59"/>
      <c r="C10" s="60">
        <f>SUM(E10:P10)</f>
        <v>3479</v>
      </c>
      <c r="D10" s="61">
        <f>C10/SUM(C10:C11)</f>
        <v>0.40609314812653202</v>
      </c>
      <c r="E10" s="62">
        <v>730</v>
      </c>
      <c r="F10" s="62">
        <v>2749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</row>
    <row r="11" spans="1:17" s="57" customFormat="1" ht="20.100000000000001" customHeight="1" x14ac:dyDescent="0.25">
      <c r="A11" s="58" t="s">
        <v>424</v>
      </c>
      <c r="B11" s="59" t="s">
        <v>414</v>
      </c>
      <c r="C11" s="60">
        <f>SUM(E11:P11)</f>
        <v>5088</v>
      </c>
      <c r="D11" s="61">
        <f>C11/SUM(C10:C11)</f>
        <v>0.59390685187346792</v>
      </c>
      <c r="E11" s="62">
        <v>1101</v>
      </c>
      <c r="F11" s="62">
        <v>3987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</row>
    <row r="12" spans="1:17" s="57" customFormat="1" ht="20.100000000000001" customHeight="1" x14ac:dyDescent="0.25">
      <c r="A12" s="51" t="s">
        <v>425</v>
      </c>
      <c r="B12" s="52"/>
      <c r="C12" s="52"/>
      <c r="D12" s="53"/>
      <c r="E12" s="54" t="s">
        <v>37</v>
      </c>
      <c r="F12" s="54" t="s">
        <v>46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</row>
    <row r="13" spans="1:17" s="57" customFormat="1" ht="20.100000000000001" customHeight="1" x14ac:dyDescent="0.25">
      <c r="A13" s="58" t="s">
        <v>426</v>
      </c>
      <c r="B13" s="59"/>
      <c r="C13" s="60">
        <f>SUM(E13:P13)</f>
        <v>572</v>
      </c>
      <c r="D13" s="61">
        <f>C13/SUM(C13:C14)</f>
        <v>0.26383763837638374</v>
      </c>
      <c r="E13" s="62">
        <v>199</v>
      </c>
      <c r="F13" s="62">
        <v>373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</row>
    <row r="14" spans="1:17" s="57" customFormat="1" ht="20.100000000000001" customHeight="1" x14ac:dyDescent="0.25">
      <c r="A14" s="58" t="s">
        <v>427</v>
      </c>
      <c r="B14" s="59" t="s">
        <v>414</v>
      </c>
      <c r="C14" s="60">
        <f>SUM(E14:P14)</f>
        <v>1596</v>
      </c>
      <c r="D14" s="61">
        <f>C14/SUM(C13:C14)</f>
        <v>0.73616236162361626</v>
      </c>
      <c r="E14" s="62">
        <v>733</v>
      </c>
      <c r="F14" s="62">
        <v>863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6"/>
    </row>
    <row r="15" spans="1:17" s="57" customFormat="1" ht="20.100000000000001" customHeight="1" x14ac:dyDescent="0.25">
      <c r="A15" s="51" t="s">
        <v>428</v>
      </c>
      <c r="B15" s="52"/>
      <c r="C15" s="52"/>
      <c r="D15" s="53"/>
      <c r="E15" s="54" t="s">
        <v>10</v>
      </c>
      <c r="F15" s="54" t="s">
        <v>15</v>
      </c>
      <c r="G15" s="54" t="s">
        <v>57</v>
      </c>
      <c r="H15" s="55"/>
      <c r="I15" s="55"/>
      <c r="J15" s="55"/>
      <c r="K15" s="55"/>
      <c r="L15" s="55"/>
      <c r="M15" s="55"/>
      <c r="N15" s="55"/>
      <c r="O15" s="55"/>
      <c r="P15" s="55"/>
      <c r="Q15" s="56"/>
    </row>
    <row r="16" spans="1:17" s="57" customFormat="1" ht="20.100000000000001" customHeight="1" x14ac:dyDescent="0.25">
      <c r="A16" s="58" t="s">
        <v>429</v>
      </c>
      <c r="B16" s="59" t="s">
        <v>414</v>
      </c>
      <c r="C16" s="60">
        <f>SUM(E16:P16)</f>
        <v>3950</v>
      </c>
      <c r="D16" s="61">
        <f>C16/SUM(C16:C17)</f>
        <v>0.60351413292589762</v>
      </c>
      <c r="E16" s="62">
        <v>459</v>
      </c>
      <c r="F16" s="62">
        <v>1629</v>
      </c>
      <c r="G16" s="62">
        <v>1862</v>
      </c>
      <c r="H16" s="55"/>
      <c r="I16" s="55"/>
      <c r="J16" s="55"/>
      <c r="K16" s="55"/>
      <c r="L16" s="55"/>
      <c r="M16" s="55"/>
      <c r="N16" s="55"/>
      <c r="O16" s="55"/>
      <c r="P16" s="55"/>
      <c r="Q16" s="56"/>
    </row>
    <row r="17" spans="1:17" s="57" customFormat="1" ht="20.100000000000001" customHeight="1" x14ac:dyDescent="0.25">
      <c r="A17" s="58" t="s">
        <v>430</v>
      </c>
      <c r="B17" s="59"/>
      <c r="C17" s="60">
        <f>SUM(E17:P17)</f>
        <v>2595</v>
      </c>
      <c r="D17" s="61">
        <f>C17/SUM(C16:C17)</f>
        <v>0.39648586707410238</v>
      </c>
      <c r="E17" s="62">
        <v>328</v>
      </c>
      <c r="F17" s="62">
        <v>795</v>
      </c>
      <c r="G17" s="62">
        <v>1472</v>
      </c>
      <c r="H17" s="55"/>
      <c r="I17" s="55"/>
      <c r="J17" s="55"/>
      <c r="K17" s="55"/>
      <c r="L17" s="55"/>
      <c r="M17" s="55"/>
      <c r="N17" s="55"/>
      <c r="O17" s="55"/>
      <c r="P17" s="55"/>
      <c r="Q17" s="56"/>
    </row>
    <row r="18" spans="1:17" s="57" customFormat="1" ht="20.100000000000001" customHeight="1" x14ac:dyDescent="0.25">
      <c r="A18" s="51" t="s">
        <v>431</v>
      </c>
      <c r="B18" s="52"/>
      <c r="C18" s="52"/>
      <c r="D18" s="53"/>
      <c r="E18" s="54" t="s">
        <v>9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6"/>
    </row>
    <row r="19" spans="1:17" s="57" customFormat="1" ht="20.100000000000001" customHeight="1" x14ac:dyDescent="0.25">
      <c r="A19" s="58" t="s">
        <v>432</v>
      </c>
      <c r="B19" s="59"/>
      <c r="C19" s="60">
        <f>SUM(E19:P19)</f>
        <v>303</v>
      </c>
      <c r="D19" s="61">
        <f>C19/SUM(C19:C20)</f>
        <v>0.22197802197802197</v>
      </c>
      <c r="E19" s="62">
        <v>303</v>
      </c>
      <c r="F19" s="63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</row>
    <row r="20" spans="1:17" s="57" customFormat="1" ht="20.100000000000001" customHeight="1" x14ac:dyDescent="0.25">
      <c r="A20" s="58" t="s">
        <v>433</v>
      </c>
      <c r="B20" s="59" t="s">
        <v>414</v>
      </c>
      <c r="C20" s="60">
        <f>SUM(E20:P20)</f>
        <v>1062</v>
      </c>
      <c r="D20" s="61">
        <f>C20/SUM(C19:C20)</f>
        <v>0.77802197802197803</v>
      </c>
      <c r="E20" s="62">
        <v>1062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6"/>
    </row>
    <row r="21" spans="1:17" s="57" customFormat="1" ht="20.100000000000001" customHeight="1" x14ac:dyDescent="0.25">
      <c r="A21" s="51" t="s">
        <v>434</v>
      </c>
      <c r="B21" s="52"/>
      <c r="C21" s="52"/>
      <c r="D21" s="53"/>
      <c r="E21" s="54" t="s">
        <v>38</v>
      </c>
      <c r="F21" s="54" t="s">
        <v>371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</row>
    <row r="22" spans="1:17" s="57" customFormat="1" ht="20.100000000000001" customHeight="1" x14ac:dyDescent="0.25">
      <c r="A22" s="58" t="s">
        <v>435</v>
      </c>
      <c r="B22" s="59" t="s">
        <v>414</v>
      </c>
      <c r="C22" s="60">
        <f>SUM(E22:P22)</f>
        <v>1639</v>
      </c>
      <c r="D22" s="61">
        <f>C22/SUM(C22:C23)</f>
        <v>0.85409067222511725</v>
      </c>
      <c r="E22" s="62">
        <v>1610</v>
      </c>
      <c r="F22" s="62">
        <v>29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</row>
    <row r="23" spans="1:17" s="57" customFormat="1" ht="20.100000000000001" customHeight="1" x14ac:dyDescent="0.25">
      <c r="A23" s="58" t="s">
        <v>436</v>
      </c>
      <c r="B23" s="59"/>
      <c r="C23" s="60">
        <f>SUM(E23:P23)</f>
        <v>280</v>
      </c>
      <c r="D23" s="61">
        <f>C23/SUM(C22:C23)</f>
        <v>0.14590932777488275</v>
      </c>
      <c r="E23" s="62">
        <v>271</v>
      </c>
      <c r="F23" s="62">
        <v>9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6"/>
    </row>
    <row r="24" spans="1:17" s="57" customFormat="1" ht="20.100000000000001" customHeight="1" x14ac:dyDescent="0.25">
      <c r="A24" s="51" t="s">
        <v>437</v>
      </c>
      <c r="B24" s="52"/>
      <c r="C24" s="52"/>
      <c r="D24" s="53"/>
      <c r="E24" s="54" t="s">
        <v>38</v>
      </c>
      <c r="F24" s="6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</row>
    <row r="25" spans="1:17" s="57" customFormat="1" ht="20.100000000000001" customHeight="1" x14ac:dyDescent="0.25">
      <c r="A25" s="58" t="s">
        <v>438</v>
      </c>
      <c r="B25" s="59"/>
      <c r="C25" s="60">
        <f>SUM(E25:P25)</f>
        <v>1346</v>
      </c>
      <c r="D25" s="61">
        <f>C25/SUM(C25:C26)</f>
        <v>0.32208662359416129</v>
      </c>
      <c r="E25" s="62">
        <v>1346</v>
      </c>
      <c r="F25" s="6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</row>
    <row r="26" spans="1:17" s="57" customFormat="1" ht="20.100000000000001" customHeight="1" x14ac:dyDescent="0.25">
      <c r="A26" s="58" t="s">
        <v>439</v>
      </c>
      <c r="B26" s="59" t="s">
        <v>414</v>
      </c>
      <c r="C26" s="60">
        <f>SUM(E26:P26)</f>
        <v>2833</v>
      </c>
      <c r="D26" s="61">
        <f>C26/SUM(C25:C26)</f>
        <v>0.67791337640583871</v>
      </c>
      <c r="E26" s="62">
        <v>2833</v>
      </c>
      <c r="F26" s="6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6"/>
    </row>
    <row r="27" spans="1:17" s="57" customFormat="1" ht="20.100000000000001" customHeight="1" x14ac:dyDescent="0.25">
      <c r="A27" s="51" t="s">
        <v>440</v>
      </c>
      <c r="B27" s="52"/>
      <c r="C27" s="52"/>
      <c r="D27" s="53"/>
      <c r="E27" s="54" t="s">
        <v>38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</row>
    <row r="28" spans="1:17" s="57" customFormat="1" ht="20.100000000000001" customHeight="1" x14ac:dyDescent="0.25">
      <c r="A28" s="58" t="s">
        <v>441</v>
      </c>
      <c r="B28" s="59"/>
      <c r="C28" s="60">
        <f>SUM(E28:P28)</f>
        <v>963</v>
      </c>
      <c r="D28" s="61">
        <f>C28/SUM(C28:C29)</f>
        <v>0.28832335329341319</v>
      </c>
      <c r="E28" s="62">
        <v>963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6"/>
    </row>
    <row r="29" spans="1:17" s="57" customFormat="1" ht="20.100000000000001" customHeight="1" x14ac:dyDescent="0.25">
      <c r="A29" s="58" t="s">
        <v>442</v>
      </c>
      <c r="B29" s="59" t="s">
        <v>414</v>
      </c>
      <c r="C29" s="60">
        <f>SUM(E29:P29)</f>
        <v>2377</v>
      </c>
      <c r="D29" s="61">
        <f>C29/SUM(C28:C29)</f>
        <v>0.71167664670658681</v>
      </c>
      <c r="E29" s="62">
        <v>2377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</row>
    <row r="30" spans="1:17" s="57" customFormat="1" ht="20.100000000000001" customHeight="1" x14ac:dyDescent="0.25">
      <c r="A30" s="51" t="s">
        <v>443</v>
      </c>
      <c r="B30" s="52"/>
      <c r="C30" s="52"/>
      <c r="D30" s="53"/>
      <c r="E30" s="54" t="s">
        <v>38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6"/>
    </row>
    <row r="31" spans="1:17" s="57" customFormat="1" ht="20.100000000000001" customHeight="1" x14ac:dyDescent="0.25">
      <c r="A31" s="58" t="s">
        <v>444</v>
      </c>
      <c r="B31" s="59" t="s">
        <v>445</v>
      </c>
      <c r="C31" s="60">
        <f>SUM(E31:P31)</f>
        <v>2358</v>
      </c>
      <c r="D31" s="61">
        <f>C31/SUM(C31:C34)</f>
        <v>0.49135236507605751</v>
      </c>
      <c r="E31" s="62">
        <v>2358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6"/>
    </row>
    <row r="32" spans="1:17" s="57" customFormat="1" ht="20.100000000000001" customHeight="1" x14ac:dyDescent="0.25">
      <c r="A32" s="58" t="s">
        <v>446</v>
      </c>
      <c r="B32" s="59" t="s">
        <v>445</v>
      </c>
      <c r="C32" s="60">
        <f>SUM(E32:P32)</f>
        <v>1450</v>
      </c>
      <c r="D32" s="61">
        <f>C32/SUM(C31:C34)</f>
        <v>0.302146280475099</v>
      </c>
      <c r="E32" s="62">
        <v>1450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6"/>
    </row>
    <row r="33" spans="1:17" s="57" customFormat="1" ht="20.100000000000001" customHeight="1" x14ac:dyDescent="0.25">
      <c r="A33" s="58" t="s">
        <v>447</v>
      </c>
      <c r="B33" s="59"/>
      <c r="C33" s="60">
        <f>SUM(E33:P33)</f>
        <v>432</v>
      </c>
      <c r="D33" s="61">
        <f>C33/SUM(C31:C34)</f>
        <v>9.0018753907063973E-2</v>
      </c>
      <c r="E33" s="62">
        <v>432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6"/>
    </row>
    <row r="34" spans="1:17" s="57" customFormat="1" ht="20.100000000000001" customHeight="1" x14ac:dyDescent="0.25">
      <c r="A34" s="58" t="s">
        <v>448</v>
      </c>
      <c r="B34" s="59"/>
      <c r="C34" s="60">
        <f>SUM(E34:P34)</f>
        <v>559</v>
      </c>
      <c r="D34" s="61">
        <f>C34/SUM(C31:C34)</f>
        <v>0.11648260054177954</v>
      </c>
      <c r="E34" s="62">
        <v>559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</row>
    <row r="35" spans="1:17" s="57" customFormat="1" ht="20.100000000000001" customHeight="1" x14ac:dyDescent="0.25">
      <c r="A35" s="51" t="s">
        <v>449</v>
      </c>
      <c r="B35" s="52"/>
      <c r="C35" s="52"/>
      <c r="D35" s="53"/>
      <c r="E35" s="54" t="s">
        <v>38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6"/>
    </row>
    <row r="36" spans="1:17" s="57" customFormat="1" ht="20.100000000000001" customHeight="1" x14ac:dyDescent="0.25">
      <c r="A36" s="58" t="s">
        <v>450</v>
      </c>
      <c r="B36" s="59" t="s">
        <v>414</v>
      </c>
      <c r="C36" s="60">
        <f>SUM(E36:P36)</f>
        <v>3441</v>
      </c>
      <c r="D36" s="61">
        <f>C36/SUM(C36:C38)</f>
        <v>0.68003952569169956</v>
      </c>
      <c r="E36" s="62">
        <v>3441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6"/>
    </row>
    <row r="37" spans="1:17" s="57" customFormat="1" ht="20.100000000000001" customHeight="1" x14ac:dyDescent="0.25">
      <c r="A37" s="58" t="s">
        <v>451</v>
      </c>
      <c r="B37" s="59"/>
      <c r="C37" s="60">
        <f>SUM(E37:P37)</f>
        <v>540</v>
      </c>
      <c r="D37" s="61">
        <f>C37/SUM(C36:C38)</f>
        <v>0.1067193675889328</v>
      </c>
      <c r="E37" s="62">
        <v>540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6"/>
    </row>
    <row r="38" spans="1:17" s="57" customFormat="1" ht="20.100000000000001" customHeight="1" x14ac:dyDescent="0.25">
      <c r="A38" s="58" t="s">
        <v>452</v>
      </c>
      <c r="B38" s="59"/>
      <c r="C38" s="60">
        <f>SUM(E38:P38)</f>
        <v>1079</v>
      </c>
      <c r="D38" s="61">
        <f>C38/SUM(C36:C38)</f>
        <v>0.21324110671936758</v>
      </c>
      <c r="E38" s="62">
        <v>1079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6"/>
    </row>
    <row r="39" spans="1:17" s="57" customFormat="1" ht="20.100000000000001" customHeight="1" x14ac:dyDescent="0.25">
      <c r="A39" s="51" t="s">
        <v>453</v>
      </c>
      <c r="B39" s="52"/>
      <c r="C39" s="52"/>
      <c r="D39" s="53"/>
      <c r="E39" s="54" t="s">
        <v>38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</row>
    <row r="40" spans="1:17" s="57" customFormat="1" ht="20.100000000000001" customHeight="1" x14ac:dyDescent="0.25">
      <c r="A40" s="58" t="s">
        <v>454</v>
      </c>
      <c r="B40" s="59" t="s">
        <v>414</v>
      </c>
      <c r="C40" s="60">
        <f>SUM(E40:P40)</f>
        <v>2100</v>
      </c>
      <c r="D40" s="61">
        <f>C40/SUM(C40:C41)</f>
        <v>0.80428954423592491</v>
      </c>
      <c r="E40" s="62">
        <v>2100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6"/>
    </row>
    <row r="41" spans="1:17" s="57" customFormat="1" ht="20.100000000000001" customHeight="1" x14ac:dyDescent="0.25">
      <c r="A41" s="58" t="s">
        <v>455</v>
      </c>
      <c r="B41" s="59"/>
      <c r="C41" s="60">
        <f>SUM(E41:P41)</f>
        <v>511</v>
      </c>
      <c r="D41" s="61">
        <f>C41/SUM(C40:C41)</f>
        <v>0.19571045576407506</v>
      </c>
      <c r="E41" s="62">
        <v>511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6"/>
    </row>
    <row r="42" spans="1:17" s="57" customFormat="1" ht="20.100000000000001" customHeight="1" x14ac:dyDescent="0.25">
      <c r="A42" s="51" t="s">
        <v>456</v>
      </c>
      <c r="B42" s="52"/>
      <c r="C42" s="52"/>
      <c r="D42" s="53"/>
      <c r="E42" s="54" t="s">
        <v>38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6"/>
    </row>
    <row r="43" spans="1:17" s="57" customFormat="1" ht="20.100000000000001" customHeight="1" x14ac:dyDescent="0.25">
      <c r="A43" s="58" t="s">
        <v>457</v>
      </c>
      <c r="B43" s="59" t="s">
        <v>445</v>
      </c>
      <c r="C43" s="60">
        <f>SUM(E43:P43)</f>
        <v>1755</v>
      </c>
      <c r="D43" s="61">
        <f>C43/SUM(C43:C47)</f>
        <v>0.37937743190661477</v>
      </c>
      <c r="E43" s="62">
        <v>1755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6"/>
    </row>
    <row r="44" spans="1:17" s="57" customFormat="1" ht="20.100000000000001" customHeight="1" x14ac:dyDescent="0.25">
      <c r="A44" s="58" t="s">
        <v>458</v>
      </c>
      <c r="B44" s="59" t="s">
        <v>445</v>
      </c>
      <c r="C44" s="60">
        <f>SUM(E44:P44)</f>
        <v>1372</v>
      </c>
      <c r="D44" s="61">
        <f>C44/SUM(C43:C47)</f>
        <v>0.29658452226545612</v>
      </c>
      <c r="E44" s="62">
        <v>1372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6"/>
    </row>
    <row r="45" spans="1:17" s="57" customFormat="1" ht="20.100000000000001" customHeight="1" x14ac:dyDescent="0.25">
      <c r="A45" s="58" t="s">
        <v>459</v>
      </c>
      <c r="B45" s="59"/>
      <c r="C45" s="60">
        <f>SUM(E45:P45)</f>
        <v>379</v>
      </c>
      <c r="D45" s="61">
        <f>C45/SUM(C43:C47)</f>
        <v>8.1928231733679205E-2</v>
      </c>
      <c r="E45" s="62">
        <v>379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6"/>
    </row>
    <row r="46" spans="1:17" s="57" customFormat="1" ht="20.100000000000001" customHeight="1" x14ac:dyDescent="0.25">
      <c r="A46" s="58" t="s">
        <v>460</v>
      </c>
      <c r="B46" s="59"/>
      <c r="C46" s="60">
        <f>SUM(E46:P46)</f>
        <v>683</v>
      </c>
      <c r="D46" s="61">
        <f>C46/SUM(C43:C47)</f>
        <v>0.14764375270211846</v>
      </c>
      <c r="E46" s="62">
        <v>683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6"/>
    </row>
    <row r="47" spans="1:17" s="57" customFormat="1" ht="20.100000000000001" customHeight="1" x14ac:dyDescent="0.25">
      <c r="A47" s="58" t="s">
        <v>461</v>
      </c>
      <c r="B47" s="59"/>
      <c r="C47" s="60">
        <f>SUM(E47:P47)</f>
        <v>437</v>
      </c>
      <c r="D47" s="61">
        <f>C47/SUM(C43:C47)</f>
        <v>9.4466061392131428E-2</v>
      </c>
      <c r="E47" s="62">
        <v>437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6"/>
    </row>
    <row r="48" spans="1:17" s="57" customFormat="1" ht="20.100000000000001" customHeight="1" x14ac:dyDescent="0.25">
      <c r="A48" s="51" t="s">
        <v>462</v>
      </c>
      <c r="B48" s="52"/>
      <c r="C48" s="52"/>
      <c r="D48" s="53"/>
      <c r="E48" s="54" t="s">
        <v>25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6"/>
    </row>
    <row r="49" spans="1:17" s="57" customFormat="1" ht="20.100000000000001" customHeight="1" x14ac:dyDescent="0.25">
      <c r="A49" s="58" t="s">
        <v>463</v>
      </c>
      <c r="B49" s="59" t="s">
        <v>414</v>
      </c>
      <c r="C49" s="60">
        <f>SUM(E49:P49)</f>
        <v>5533</v>
      </c>
      <c r="D49" s="61">
        <f>C49/SUM(C49:C50)</f>
        <v>0.52168583820478975</v>
      </c>
      <c r="E49" s="62">
        <v>5533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6"/>
    </row>
    <row r="50" spans="1:17" s="57" customFormat="1" ht="20.100000000000001" customHeight="1" x14ac:dyDescent="0.25">
      <c r="A50" s="58" t="s">
        <v>464</v>
      </c>
      <c r="B50" s="59"/>
      <c r="C50" s="60">
        <f>SUM(E50:P50)</f>
        <v>5073</v>
      </c>
      <c r="D50" s="61">
        <f>C50/SUM(C49:C50)</f>
        <v>0.47831416179521025</v>
      </c>
      <c r="E50" s="62">
        <v>5073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6"/>
    </row>
    <row r="51" spans="1:17" s="57" customFormat="1" ht="20.100000000000001" customHeight="1" x14ac:dyDescent="0.25">
      <c r="A51" s="51" t="s">
        <v>465</v>
      </c>
      <c r="B51" s="52"/>
      <c r="C51" s="52"/>
      <c r="D51" s="53"/>
      <c r="E51" s="54" t="s">
        <v>13</v>
      </c>
      <c r="F51" s="54" t="s">
        <v>14</v>
      </c>
      <c r="G51" s="54" t="s">
        <v>19</v>
      </c>
      <c r="H51" s="54" t="s">
        <v>47</v>
      </c>
      <c r="I51" s="54" t="s">
        <v>51</v>
      </c>
      <c r="J51" s="55"/>
      <c r="K51" s="55"/>
      <c r="L51" s="55"/>
      <c r="M51" s="55"/>
      <c r="N51" s="55"/>
      <c r="O51" s="55"/>
      <c r="P51" s="55"/>
      <c r="Q51" s="56"/>
    </row>
    <row r="52" spans="1:17" s="57" customFormat="1" ht="20.100000000000001" customHeight="1" x14ac:dyDescent="0.25">
      <c r="A52" s="58" t="s">
        <v>466</v>
      </c>
      <c r="B52" s="59"/>
      <c r="C52" s="60">
        <f>SUM(E52:P52)</f>
        <v>2768</v>
      </c>
      <c r="D52" s="61">
        <f>C52/SUM(C52:C53)</f>
        <v>0.33543383422200679</v>
      </c>
      <c r="E52" s="62">
        <v>965</v>
      </c>
      <c r="F52" s="62">
        <v>560</v>
      </c>
      <c r="G52" s="62">
        <v>433</v>
      </c>
      <c r="H52" s="62">
        <v>313</v>
      </c>
      <c r="I52" s="62">
        <v>497</v>
      </c>
      <c r="J52" s="55"/>
      <c r="K52" s="55"/>
      <c r="L52" s="55"/>
      <c r="M52" s="55"/>
      <c r="N52" s="55"/>
      <c r="O52" s="55"/>
      <c r="P52" s="55"/>
      <c r="Q52" s="56"/>
    </row>
    <row r="53" spans="1:17" s="57" customFormat="1" ht="20.100000000000001" customHeight="1" x14ac:dyDescent="0.25">
      <c r="A53" s="58" t="s">
        <v>467</v>
      </c>
      <c r="B53" s="59" t="s">
        <v>414</v>
      </c>
      <c r="C53" s="60">
        <f>SUM(E53:P53)</f>
        <v>5484</v>
      </c>
      <c r="D53" s="61">
        <f>C53/SUM(C52:C53)</f>
        <v>0.66456616577799321</v>
      </c>
      <c r="E53" s="62">
        <v>937</v>
      </c>
      <c r="F53" s="62">
        <v>1932</v>
      </c>
      <c r="G53" s="62">
        <v>901</v>
      </c>
      <c r="H53" s="62">
        <v>537</v>
      </c>
      <c r="I53" s="62">
        <v>1177</v>
      </c>
      <c r="J53" s="55"/>
      <c r="K53" s="55"/>
      <c r="L53" s="55"/>
      <c r="M53" s="55"/>
      <c r="N53" s="55"/>
      <c r="O53" s="55"/>
      <c r="P53" s="55"/>
      <c r="Q53" s="56"/>
    </row>
    <row r="54" spans="1:17" s="57" customFormat="1" ht="20.100000000000001" customHeight="1" x14ac:dyDescent="0.25">
      <c r="A54" s="51" t="s">
        <v>468</v>
      </c>
      <c r="B54" s="52"/>
      <c r="C54" s="52"/>
      <c r="D54" s="53"/>
      <c r="E54" s="54" t="s">
        <v>2</v>
      </c>
      <c r="F54" s="54" t="s">
        <v>25</v>
      </c>
      <c r="G54" s="54" t="s">
        <v>44</v>
      </c>
      <c r="H54" s="54" t="s">
        <v>67</v>
      </c>
      <c r="I54" s="55"/>
      <c r="J54" s="55"/>
      <c r="K54" s="55"/>
      <c r="L54" s="55"/>
      <c r="M54" s="55"/>
      <c r="N54" s="55"/>
      <c r="O54" s="55"/>
      <c r="P54" s="55"/>
      <c r="Q54" s="56"/>
    </row>
    <row r="55" spans="1:17" s="57" customFormat="1" ht="20.100000000000001" customHeight="1" x14ac:dyDescent="0.25">
      <c r="A55" s="58" t="s">
        <v>469</v>
      </c>
      <c r="B55" s="59" t="s">
        <v>414</v>
      </c>
      <c r="C55" s="60">
        <f>SUM(E55:P55)</f>
        <v>5077</v>
      </c>
      <c r="D55" s="61">
        <f>C55/SUM(C55:C59)</f>
        <v>0.5060301006677963</v>
      </c>
      <c r="E55" s="62">
        <v>240</v>
      </c>
      <c r="F55" s="62">
        <v>252</v>
      </c>
      <c r="G55" s="62">
        <v>1913</v>
      </c>
      <c r="H55" s="62">
        <v>2672</v>
      </c>
      <c r="I55" s="55"/>
      <c r="J55" s="55"/>
      <c r="K55" s="55"/>
      <c r="L55" s="55"/>
      <c r="M55" s="55"/>
      <c r="N55" s="55"/>
      <c r="O55" s="55"/>
      <c r="P55" s="55"/>
      <c r="Q55" s="56"/>
    </row>
    <row r="56" spans="1:17" s="57" customFormat="1" ht="20.100000000000001" customHeight="1" x14ac:dyDescent="0.25">
      <c r="A56" s="58" t="s">
        <v>470</v>
      </c>
      <c r="B56" s="59"/>
      <c r="C56" s="60">
        <f>SUM(E56:P56)</f>
        <v>844</v>
      </c>
      <c r="D56" s="61">
        <f>C56/SUM(C55:C59)</f>
        <v>8.4122396092893445E-2</v>
      </c>
      <c r="E56" s="62">
        <v>95</v>
      </c>
      <c r="F56" s="62">
        <v>160</v>
      </c>
      <c r="G56" s="62">
        <v>452</v>
      </c>
      <c r="H56" s="62">
        <v>137</v>
      </c>
      <c r="I56" s="55"/>
      <c r="J56" s="55"/>
      <c r="K56" s="55"/>
      <c r="L56" s="55"/>
      <c r="M56" s="55"/>
      <c r="N56" s="55"/>
      <c r="O56" s="55"/>
      <c r="P56" s="55"/>
      <c r="Q56" s="56"/>
    </row>
    <row r="57" spans="1:17" s="57" customFormat="1" ht="20.100000000000001" customHeight="1" x14ac:dyDescent="0.25">
      <c r="A57" s="58" t="s">
        <v>471</v>
      </c>
      <c r="B57" s="59"/>
      <c r="C57" s="60">
        <f>SUM(E57:P57)</f>
        <v>243</v>
      </c>
      <c r="D57" s="61">
        <f>C57/SUM(C55:C59)</f>
        <v>2.4220073756603209E-2</v>
      </c>
      <c r="E57" s="62">
        <v>15</v>
      </c>
      <c r="F57" s="62">
        <v>19</v>
      </c>
      <c r="G57" s="62">
        <v>45</v>
      </c>
      <c r="H57" s="62">
        <v>164</v>
      </c>
      <c r="I57" s="55"/>
      <c r="J57" s="55"/>
      <c r="K57" s="55"/>
      <c r="L57" s="55"/>
      <c r="M57" s="55"/>
      <c r="N57" s="55"/>
      <c r="O57" s="55"/>
      <c r="P57" s="55"/>
      <c r="Q57" s="56"/>
    </row>
    <row r="58" spans="1:17" s="57" customFormat="1" ht="20.100000000000001" customHeight="1" x14ac:dyDescent="0.25">
      <c r="A58" s="58" t="s">
        <v>472</v>
      </c>
      <c r="B58" s="59"/>
      <c r="C58" s="60">
        <f>SUM(E58:P58)</f>
        <v>651</v>
      </c>
      <c r="D58" s="61">
        <f>C58/SUM(C55:C59)</f>
        <v>6.4885876607196247E-2</v>
      </c>
      <c r="E58" s="62">
        <v>25</v>
      </c>
      <c r="F58" s="62">
        <v>106</v>
      </c>
      <c r="G58" s="62">
        <v>78</v>
      </c>
      <c r="H58" s="62">
        <v>442</v>
      </c>
      <c r="I58" s="55"/>
      <c r="J58" s="55"/>
      <c r="K58" s="55"/>
      <c r="L58" s="55"/>
      <c r="M58" s="55"/>
      <c r="N58" s="55"/>
      <c r="O58" s="55"/>
      <c r="P58" s="55"/>
      <c r="Q58" s="56"/>
    </row>
    <row r="59" spans="1:17" s="57" customFormat="1" ht="20.100000000000001" customHeight="1" x14ac:dyDescent="0.25">
      <c r="A59" s="58" t="s">
        <v>473</v>
      </c>
      <c r="B59" s="59"/>
      <c r="C59" s="60">
        <f>SUM(E59:P59)</f>
        <v>3218</v>
      </c>
      <c r="D59" s="61">
        <f>C59/SUM(C55:C59)</f>
        <v>0.32074155287551082</v>
      </c>
      <c r="E59" s="62">
        <v>176</v>
      </c>
      <c r="F59" s="62">
        <v>265</v>
      </c>
      <c r="G59" s="62">
        <v>1478</v>
      </c>
      <c r="H59" s="62">
        <v>1299</v>
      </c>
      <c r="I59" s="55"/>
      <c r="J59" s="55"/>
      <c r="K59" s="55"/>
      <c r="L59" s="55"/>
      <c r="M59" s="55"/>
      <c r="N59" s="55"/>
      <c r="O59" s="55"/>
      <c r="P59" s="55"/>
      <c r="Q59" s="56"/>
    </row>
    <row r="60" spans="1:17" s="57" customFormat="1" ht="20.100000000000001" customHeight="1" x14ac:dyDescent="0.25">
      <c r="A60" s="51" t="s">
        <v>474</v>
      </c>
      <c r="B60" s="52"/>
      <c r="C60" s="52"/>
      <c r="D60" s="53"/>
      <c r="E60" s="54" t="s">
        <v>5</v>
      </c>
      <c r="F60" s="54" t="s">
        <v>34</v>
      </c>
      <c r="G60" s="54" t="s">
        <v>47</v>
      </c>
      <c r="H60" s="54" t="s">
        <v>54</v>
      </c>
      <c r="I60" s="55"/>
      <c r="J60" s="55"/>
      <c r="K60" s="55"/>
      <c r="L60" s="55"/>
      <c r="M60" s="55"/>
      <c r="N60" s="55"/>
      <c r="O60" s="55"/>
      <c r="P60" s="55"/>
      <c r="Q60" s="56"/>
    </row>
    <row r="61" spans="1:17" s="57" customFormat="1" ht="20.100000000000001" customHeight="1" x14ac:dyDescent="0.25">
      <c r="A61" s="58" t="s">
        <v>475</v>
      </c>
      <c r="B61" s="59"/>
      <c r="C61" s="60">
        <f>SUM(E61:P61)</f>
        <v>3147</v>
      </c>
      <c r="D61" s="61">
        <f>C61/SUM(C61:C63)</f>
        <v>0.36837176635842211</v>
      </c>
      <c r="E61" s="62">
        <v>99</v>
      </c>
      <c r="F61" s="62">
        <v>784</v>
      </c>
      <c r="G61" s="62">
        <v>904</v>
      </c>
      <c r="H61" s="62">
        <v>1360</v>
      </c>
      <c r="I61" s="55"/>
      <c r="J61" s="55"/>
      <c r="K61" s="55"/>
      <c r="L61" s="55"/>
      <c r="M61" s="55"/>
      <c r="N61" s="55"/>
      <c r="O61" s="55"/>
      <c r="P61" s="55"/>
      <c r="Q61" s="56"/>
    </row>
    <row r="62" spans="1:17" s="57" customFormat="1" ht="20.100000000000001" customHeight="1" x14ac:dyDescent="0.25">
      <c r="A62" s="58" t="s">
        <v>476</v>
      </c>
      <c r="B62" s="59" t="s">
        <v>414</v>
      </c>
      <c r="C62" s="60">
        <f>SUM(E62:P62)</f>
        <v>4898</v>
      </c>
      <c r="D62" s="61">
        <f>C62/SUM(C61:C63)</f>
        <v>0.57333489406531668</v>
      </c>
      <c r="E62" s="62">
        <v>127</v>
      </c>
      <c r="F62" s="62">
        <v>2462</v>
      </c>
      <c r="G62" s="62">
        <v>778</v>
      </c>
      <c r="H62" s="62">
        <v>1531</v>
      </c>
      <c r="I62" s="55"/>
      <c r="J62" s="55"/>
      <c r="K62" s="55"/>
      <c r="L62" s="55"/>
      <c r="M62" s="55"/>
      <c r="N62" s="55"/>
      <c r="O62" s="55"/>
      <c r="P62" s="55"/>
      <c r="Q62" s="56"/>
    </row>
    <row r="63" spans="1:17" s="57" customFormat="1" ht="20.100000000000001" customHeight="1" x14ac:dyDescent="0.25">
      <c r="A63" s="58" t="s">
        <v>477</v>
      </c>
      <c r="B63" s="59"/>
      <c r="C63" s="60">
        <f>SUM(E63:P63)</f>
        <v>498</v>
      </c>
      <c r="D63" s="61">
        <f>C63/SUM(C61:C63)</f>
        <v>5.8293339576261267E-2</v>
      </c>
      <c r="E63" s="62">
        <v>20</v>
      </c>
      <c r="F63" s="62">
        <v>340</v>
      </c>
      <c r="G63" s="62">
        <v>59</v>
      </c>
      <c r="H63" s="62">
        <v>79</v>
      </c>
      <c r="I63" s="55"/>
      <c r="J63" s="55"/>
      <c r="K63" s="55"/>
      <c r="L63" s="55"/>
      <c r="M63" s="55"/>
      <c r="N63" s="55"/>
      <c r="O63" s="55"/>
      <c r="P63" s="55"/>
      <c r="Q63" s="56"/>
    </row>
    <row r="64" spans="1:17" s="57" customFormat="1" ht="20.100000000000001" customHeight="1" x14ac:dyDescent="0.25">
      <c r="A64" s="51" t="s">
        <v>478</v>
      </c>
      <c r="B64" s="52"/>
      <c r="C64" s="52"/>
      <c r="D64" s="53"/>
      <c r="E64" s="54" t="s">
        <v>52</v>
      </c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6"/>
    </row>
    <row r="65" spans="1:17" s="57" customFormat="1" ht="20.100000000000001" customHeight="1" x14ac:dyDescent="0.25">
      <c r="A65" s="58" t="s">
        <v>479</v>
      </c>
      <c r="B65" s="59" t="s">
        <v>414</v>
      </c>
      <c r="C65" s="60">
        <f>SUM(E65:P65)</f>
        <v>3036</v>
      </c>
      <c r="D65" s="61">
        <f>C65/SUM(C65:C66)</f>
        <v>0.64513387165320868</v>
      </c>
      <c r="E65" s="62">
        <v>3036</v>
      </c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6"/>
    </row>
    <row r="66" spans="1:17" s="57" customFormat="1" ht="20.100000000000001" customHeight="1" x14ac:dyDescent="0.25">
      <c r="A66" s="58" t="s">
        <v>480</v>
      </c>
      <c r="B66" s="59"/>
      <c r="C66" s="60">
        <f>SUM(E66:P66)</f>
        <v>1670</v>
      </c>
      <c r="D66" s="61">
        <f>C66/SUM(C65:C66)</f>
        <v>0.35486612834679132</v>
      </c>
      <c r="E66" s="62">
        <v>1670</v>
      </c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6"/>
    </row>
    <row r="67" spans="1:17" s="57" customFormat="1" ht="20.100000000000001" customHeight="1" x14ac:dyDescent="0.25">
      <c r="A67" s="51" t="s">
        <v>481</v>
      </c>
      <c r="B67" s="52"/>
      <c r="C67" s="52"/>
      <c r="D67" s="53"/>
      <c r="E67" s="54" t="s">
        <v>7</v>
      </c>
      <c r="F67" s="54" t="s">
        <v>42</v>
      </c>
      <c r="G67" s="54" t="s">
        <v>45</v>
      </c>
      <c r="H67" s="55"/>
      <c r="I67" s="55"/>
      <c r="J67" s="55"/>
      <c r="K67" s="55"/>
      <c r="L67" s="55"/>
      <c r="M67" s="55"/>
      <c r="N67" s="55"/>
      <c r="O67" s="55"/>
      <c r="P67" s="55"/>
      <c r="Q67" s="56"/>
    </row>
    <row r="68" spans="1:17" s="57" customFormat="1" ht="20.100000000000001" customHeight="1" x14ac:dyDescent="0.25">
      <c r="A68" s="58" t="s">
        <v>482</v>
      </c>
      <c r="B68" s="59"/>
      <c r="C68" s="60">
        <f>SUM(E68:P68)</f>
        <v>2103</v>
      </c>
      <c r="D68" s="61">
        <f>C68/SUM(C68:C69)</f>
        <v>0.34492373298343448</v>
      </c>
      <c r="E68" s="62">
        <v>274</v>
      </c>
      <c r="F68" s="62">
        <v>237</v>
      </c>
      <c r="G68" s="62">
        <v>1592</v>
      </c>
      <c r="H68" s="55"/>
      <c r="I68" s="55"/>
      <c r="J68" s="55"/>
      <c r="K68" s="55"/>
      <c r="L68" s="55"/>
      <c r="M68" s="55"/>
      <c r="N68" s="55"/>
      <c r="O68" s="55"/>
      <c r="P68" s="55"/>
      <c r="Q68" s="56"/>
    </row>
    <row r="69" spans="1:17" s="57" customFormat="1" ht="20.100000000000001" customHeight="1" x14ac:dyDescent="0.25">
      <c r="A69" s="58" t="s">
        <v>483</v>
      </c>
      <c r="B69" s="59" t="s">
        <v>414</v>
      </c>
      <c r="C69" s="60">
        <f>SUM(E69:P69)</f>
        <v>3994</v>
      </c>
      <c r="D69" s="61">
        <f>C69/SUM(C68:C69)</f>
        <v>0.65507626701656552</v>
      </c>
      <c r="E69" s="62">
        <v>631</v>
      </c>
      <c r="F69" s="62">
        <v>597</v>
      </c>
      <c r="G69" s="62">
        <v>2766</v>
      </c>
      <c r="H69" s="55"/>
      <c r="I69" s="55"/>
      <c r="J69" s="55"/>
      <c r="K69" s="55"/>
      <c r="L69" s="55"/>
      <c r="M69" s="55"/>
      <c r="N69" s="55"/>
      <c r="O69" s="55"/>
      <c r="P69" s="55"/>
      <c r="Q69" s="56"/>
    </row>
    <row r="70" spans="1:17" s="57" customFormat="1" ht="20.100000000000001" customHeight="1" x14ac:dyDescent="0.25">
      <c r="A70" s="51" t="s">
        <v>484</v>
      </c>
      <c r="B70" s="52"/>
      <c r="C70" s="52"/>
      <c r="D70" s="53"/>
      <c r="E70" s="54" t="s">
        <v>42</v>
      </c>
      <c r="F70" s="54" t="s">
        <v>58</v>
      </c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6"/>
    </row>
    <row r="71" spans="1:17" s="57" customFormat="1" ht="20.100000000000001" customHeight="1" x14ac:dyDescent="0.25">
      <c r="A71" s="58" t="s">
        <v>485</v>
      </c>
      <c r="B71" s="59" t="s">
        <v>414</v>
      </c>
      <c r="C71" s="60">
        <f>SUM(E71:P71)</f>
        <v>1980</v>
      </c>
      <c r="D71" s="61">
        <f>C71/SUM(C71:C72)</f>
        <v>0.57793345008756569</v>
      </c>
      <c r="E71" s="62">
        <v>1175</v>
      </c>
      <c r="F71" s="62">
        <v>805</v>
      </c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6"/>
    </row>
    <row r="72" spans="1:17" s="57" customFormat="1" ht="20.100000000000001" customHeight="1" x14ac:dyDescent="0.25">
      <c r="A72" s="58" t="s">
        <v>486</v>
      </c>
      <c r="B72" s="59"/>
      <c r="C72" s="60">
        <f>SUM(E72:P72)</f>
        <v>1446</v>
      </c>
      <c r="D72" s="61">
        <f>C72/SUM(C71:C72)</f>
        <v>0.42206654991243431</v>
      </c>
      <c r="E72" s="62">
        <v>321</v>
      </c>
      <c r="F72" s="62">
        <v>1125</v>
      </c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6"/>
    </row>
    <row r="73" spans="1:17" s="57" customFormat="1" ht="20.100000000000001" customHeight="1" x14ac:dyDescent="0.25">
      <c r="A73" s="51" t="s">
        <v>487</v>
      </c>
      <c r="B73" s="52"/>
      <c r="C73" s="52"/>
      <c r="D73" s="53"/>
      <c r="E73" s="54" t="s">
        <v>4</v>
      </c>
      <c r="F73" s="54" t="s">
        <v>7</v>
      </c>
      <c r="G73" s="54" t="s">
        <v>58</v>
      </c>
      <c r="H73" s="55"/>
      <c r="I73" s="55"/>
      <c r="J73" s="55"/>
      <c r="K73" s="55"/>
      <c r="L73" s="55"/>
      <c r="M73" s="55"/>
      <c r="N73" s="55"/>
      <c r="O73" s="55"/>
      <c r="P73" s="55"/>
      <c r="Q73" s="56"/>
    </row>
    <row r="74" spans="1:17" s="57" customFormat="1" ht="20.100000000000001" customHeight="1" x14ac:dyDescent="0.25">
      <c r="A74" s="58" t="s">
        <v>488</v>
      </c>
      <c r="B74" s="59" t="s">
        <v>445</v>
      </c>
      <c r="C74" s="60">
        <f>SUM(E74:P74)</f>
        <v>4021</v>
      </c>
      <c r="D74" s="61">
        <f>C74/SUM(C74:C76)</f>
        <v>0.46788457063067257</v>
      </c>
      <c r="E74" s="62">
        <v>3374</v>
      </c>
      <c r="F74" s="62">
        <v>488</v>
      </c>
      <c r="G74" s="62">
        <v>159</v>
      </c>
      <c r="H74" s="55"/>
      <c r="I74" s="55"/>
      <c r="J74" s="55"/>
      <c r="K74" s="55"/>
      <c r="L74" s="55"/>
      <c r="M74" s="55"/>
      <c r="N74" s="55"/>
      <c r="O74" s="55"/>
      <c r="P74" s="55"/>
      <c r="Q74" s="56"/>
    </row>
    <row r="75" spans="1:17" s="57" customFormat="1" ht="20.100000000000001" customHeight="1" x14ac:dyDescent="0.25">
      <c r="A75" s="58" t="s">
        <v>489</v>
      </c>
      <c r="B75" s="59" t="s">
        <v>445</v>
      </c>
      <c r="C75" s="60">
        <f>SUM(E75:P75)</f>
        <v>2449</v>
      </c>
      <c r="D75" s="61">
        <f>C75/SUM(C74:C76)</f>
        <v>0.28496625552711191</v>
      </c>
      <c r="E75" s="62">
        <v>823</v>
      </c>
      <c r="F75" s="62">
        <v>1480</v>
      </c>
      <c r="G75" s="62">
        <v>146</v>
      </c>
      <c r="H75" s="55"/>
      <c r="I75" s="55"/>
      <c r="J75" s="55"/>
      <c r="K75" s="55"/>
      <c r="L75" s="55"/>
      <c r="M75" s="55"/>
      <c r="N75" s="55"/>
      <c r="O75" s="55"/>
      <c r="P75" s="55"/>
      <c r="Q75" s="56"/>
    </row>
    <row r="76" spans="1:17" s="57" customFormat="1" ht="20.100000000000001" customHeight="1" x14ac:dyDescent="0.25">
      <c r="A76" s="58" t="s">
        <v>490</v>
      </c>
      <c r="B76" s="59"/>
      <c r="C76" s="60">
        <f>SUM(E76:P76)</f>
        <v>2124</v>
      </c>
      <c r="D76" s="61">
        <f>C76/SUM(C74:C76)</f>
        <v>0.24714917384221549</v>
      </c>
      <c r="E76" s="62">
        <v>1577</v>
      </c>
      <c r="F76" s="62">
        <v>459</v>
      </c>
      <c r="G76" s="62">
        <v>88</v>
      </c>
      <c r="H76" s="55"/>
      <c r="I76" s="55"/>
      <c r="J76" s="55"/>
      <c r="K76" s="55"/>
      <c r="L76" s="55"/>
      <c r="M76" s="55"/>
      <c r="N76" s="55"/>
      <c r="O76" s="55"/>
      <c r="P76" s="55"/>
      <c r="Q76" s="56"/>
    </row>
    <row r="77" spans="1:17" s="57" customFormat="1" ht="20.100000000000001" customHeight="1" x14ac:dyDescent="0.25">
      <c r="A77" s="51" t="s">
        <v>491</v>
      </c>
      <c r="B77" s="52"/>
      <c r="C77" s="52"/>
      <c r="D77" s="53"/>
      <c r="E77" s="54" t="s">
        <v>35</v>
      </c>
      <c r="F77" s="54" t="s">
        <v>36</v>
      </c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6"/>
    </row>
    <row r="78" spans="1:17" s="57" customFormat="1" ht="20.100000000000001" customHeight="1" x14ac:dyDescent="0.25">
      <c r="A78" s="58" t="s">
        <v>492</v>
      </c>
      <c r="B78" s="59" t="s">
        <v>445</v>
      </c>
      <c r="C78" s="60">
        <f>SUM(E78:P78)</f>
        <v>1892</v>
      </c>
      <c r="D78" s="61">
        <f>C78/SUM(C78:C81)</f>
        <v>0.4515513126491647</v>
      </c>
      <c r="E78" s="62">
        <v>1700</v>
      </c>
      <c r="F78" s="62">
        <v>192</v>
      </c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6"/>
    </row>
    <row r="79" spans="1:17" s="57" customFormat="1" ht="20.100000000000001" customHeight="1" x14ac:dyDescent="0.25">
      <c r="A79" s="58" t="s">
        <v>493</v>
      </c>
      <c r="B79" s="59" t="s">
        <v>445</v>
      </c>
      <c r="C79" s="60">
        <f>SUM(E79:P79)</f>
        <v>1186</v>
      </c>
      <c r="D79" s="61">
        <f>C79/SUM(C78:C81)</f>
        <v>0.28305489260143196</v>
      </c>
      <c r="E79" s="62">
        <v>434</v>
      </c>
      <c r="F79" s="62">
        <v>752</v>
      </c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6"/>
    </row>
    <row r="80" spans="1:17" s="57" customFormat="1" ht="20.100000000000001" customHeight="1" x14ac:dyDescent="0.25">
      <c r="A80" s="58" t="s">
        <v>494</v>
      </c>
      <c r="B80" s="59"/>
      <c r="C80" s="60">
        <f>SUM(E80:P80)</f>
        <v>486</v>
      </c>
      <c r="D80" s="61">
        <f>C80/SUM(C78:C81)</f>
        <v>0.11599045346062052</v>
      </c>
      <c r="E80" s="62">
        <v>60</v>
      </c>
      <c r="F80" s="62">
        <v>426</v>
      </c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6"/>
    </row>
    <row r="81" spans="1:17" s="57" customFormat="1" ht="20.100000000000001" customHeight="1" x14ac:dyDescent="0.25">
      <c r="A81" s="58" t="s">
        <v>495</v>
      </c>
      <c r="B81" s="59"/>
      <c r="C81" s="60">
        <f>SUM(E81:P81)</f>
        <v>626</v>
      </c>
      <c r="D81" s="61">
        <f>C81/SUM(C78:C81)</f>
        <v>0.14940334128878283</v>
      </c>
      <c r="E81" s="62">
        <v>201</v>
      </c>
      <c r="F81" s="62">
        <v>425</v>
      </c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6"/>
    </row>
    <row r="82" spans="1:17" s="57" customFormat="1" ht="20.100000000000001" customHeight="1" x14ac:dyDescent="0.25">
      <c r="A82" s="51" t="s">
        <v>496</v>
      </c>
      <c r="B82" s="52"/>
      <c r="C82" s="52"/>
      <c r="D82" s="53"/>
      <c r="E82" s="54" t="s">
        <v>50</v>
      </c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6"/>
    </row>
    <row r="83" spans="1:17" s="57" customFormat="1" ht="20.100000000000001" customHeight="1" x14ac:dyDescent="0.25">
      <c r="A83" s="58" t="s">
        <v>497</v>
      </c>
      <c r="B83" s="59" t="s">
        <v>445</v>
      </c>
      <c r="C83" s="60">
        <f>SUM(E83:P83)</f>
        <v>1371</v>
      </c>
      <c r="D83" s="61">
        <f>C83/SUM(C83:C85)</f>
        <v>0.35508935508935507</v>
      </c>
      <c r="E83" s="62">
        <v>1371</v>
      </c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6"/>
    </row>
    <row r="84" spans="1:17" s="57" customFormat="1" ht="20.100000000000001" customHeight="1" x14ac:dyDescent="0.25">
      <c r="A84" s="58" t="s">
        <v>498</v>
      </c>
      <c r="B84" s="59" t="s">
        <v>445</v>
      </c>
      <c r="C84" s="60">
        <f>SUM(E84:P84)</f>
        <v>1421</v>
      </c>
      <c r="D84" s="61">
        <f>C84/SUM(C83:C85)</f>
        <v>0.36803936803936804</v>
      </c>
      <c r="E84" s="62">
        <v>1421</v>
      </c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6"/>
    </row>
    <row r="85" spans="1:17" s="57" customFormat="1" ht="20.100000000000001" customHeight="1" x14ac:dyDescent="0.25">
      <c r="A85" s="58" t="s">
        <v>499</v>
      </c>
      <c r="B85" s="59"/>
      <c r="C85" s="60">
        <f>SUM(E85:P85)</f>
        <v>1069</v>
      </c>
      <c r="D85" s="61">
        <f>C85/SUM(C83:C85)</f>
        <v>0.27687127687127688</v>
      </c>
      <c r="E85" s="62">
        <v>1069</v>
      </c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6"/>
    </row>
    <row r="86" spans="1:17" s="57" customFormat="1" ht="20.100000000000001" customHeight="1" x14ac:dyDescent="0.25">
      <c r="A86" s="51" t="s">
        <v>500</v>
      </c>
      <c r="B86" s="52"/>
      <c r="C86" s="52"/>
      <c r="D86" s="53"/>
      <c r="E86" s="54" t="s">
        <v>50</v>
      </c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6"/>
    </row>
    <row r="87" spans="1:17" s="57" customFormat="1" ht="20.100000000000001" customHeight="1" x14ac:dyDescent="0.25">
      <c r="A87" s="58" t="s">
        <v>501</v>
      </c>
      <c r="B87" s="59" t="s">
        <v>414</v>
      </c>
      <c r="C87" s="60">
        <f>SUM(E87:P87)</f>
        <v>2952</v>
      </c>
      <c r="D87" s="61">
        <f>C87/SUM(C87:C88)</f>
        <v>0.74961909598781107</v>
      </c>
      <c r="E87" s="62">
        <v>2952</v>
      </c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6"/>
    </row>
    <row r="88" spans="1:17" s="57" customFormat="1" ht="20.100000000000001" customHeight="1" x14ac:dyDescent="0.25">
      <c r="A88" s="58" t="s">
        <v>502</v>
      </c>
      <c r="B88" s="59"/>
      <c r="C88" s="60">
        <f>SUM(E88:P88)</f>
        <v>986</v>
      </c>
      <c r="D88" s="61">
        <f>C88/SUM(C87:C88)</f>
        <v>0.25038090401218893</v>
      </c>
      <c r="E88" s="62">
        <v>986</v>
      </c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2" workbookViewId="0">
      <selection activeCell="D33" sqref="D33"/>
    </sheetView>
  </sheetViews>
  <sheetFormatPr defaultRowHeight="15" x14ac:dyDescent="0.25"/>
  <cols>
    <col min="1" max="1" width="24.85546875" customWidth="1"/>
    <col min="2" max="2" width="9.42578125" customWidth="1"/>
    <col min="3" max="3" width="9.7109375" customWidth="1"/>
    <col min="4" max="4" width="17.140625" customWidth="1"/>
    <col min="5" max="5" width="11.140625" customWidth="1"/>
    <col min="6" max="6" width="11.42578125" customWidth="1"/>
  </cols>
  <sheetData>
    <row r="1" spans="1:6" x14ac:dyDescent="0.25">
      <c r="A1" t="s">
        <v>507</v>
      </c>
    </row>
    <row r="3" spans="1:6" x14ac:dyDescent="0.25">
      <c r="A3" s="69" t="s">
        <v>508</v>
      </c>
    </row>
    <row r="4" spans="1:6" x14ac:dyDescent="0.25">
      <c r="B4" s="68" t="s">
        <v>0</v>
      </c>
      <c r="C4" s="72" t="s">
        <v>510</v>
      </c>
      <c r="D4" s="73" t="s">
        <v>509</v>
      </c>
      <c r="E4" s="68"/>
    </row>
    <row r="5" spans="1:6" x14ac:dyDescent="0.25">
      <c r="A5" t="s">
        <v>444</v>
      </c>
      <c r="B5">
        <v>2519</v>
      </c>
      <c r="C5">
        <v>59.95</v>
      </c>
    </row>
    <row r="6" spans="1:6" x14ac:dyDescent="0.25">
      <c r="A6" t="s">
        <v>446</v>
      </c>
      <c r="B6" s="70">
        <v>1683</v>
      </c>
      <c r="C6">
        <v>40.049999999999997</v>
      </c>
    </row>
    <row r="7" spans="1:6" x14ac:dyDescent="0.25">
      <c r="A7" t="s">
        <v>0</v>
      </c>
      <c r="B7">
        <f>SUM(B5:B6)</f>
        <v>4202</v>
      </c>
    </row>
    <row r="10" spans="1:6" x14ac:dyDescent="0.25">
      <c r="A10" s="69" t="s">
        <v>511</v>
      </c>
      <c r="F10" t="s">
        <v>71</v>
      </c>
    </row>
    <row r="11" spans="1:6" x14ac:dyDescent="0.25">
      <c r="B11" s="68" t="s">
        <v>0</v>
      </c>
      <c r="C11" s="72" t="s">
        <v>510</v>
      </c>
      <c r="D11" s="73" t="s">
        <v>509</v>
      </c>
    </row>
    <row r="12" spans="1:6" x14ac:dyDescent="0.25">
      <c r="A12" t="s">
        <v>512</v>
      </c>
      <c r="B12">
        <v>2341</v>
      </c>
      <c r="C12" s="71">
        <v>0.63029999999999997</v>
      </c>
    </row>
    <row r="13" spans="1:6" x14ac:dyDescent="0.25">
      <c r="A13" t="s">
        <v>458</v>
      </c>
      <c r="B13" s="70">
        <v>1373</v>
      </c>
      <c r="C13" s="71">
        <v>0.36969999999999997</v>
      </c>
    </row>
    <row r="14" spans="1:6" x14ac:dyDescent="0.25">
      <c r="A14" t="s">
        <v>0</v>
      </c>
      <c r="B14">
        <f>SUM(B12:B13)</f>
        <v>3714</v>
      </c>
    </row>
    <row r="17" spans="1:9" x14ac:dyDescent="0.25">
      <c r="A17" s="69" t="s">
        <v>513</v>
      </c>
    </row>
    <row r="18" spans="1:9" x14ac:dyDescent="0.25">
      <c r="B18" s="68" t="s">
        <v>0</v>
      </c>
      <c r="C18" s="72" t="s">
        <v>510</v>
      </c>
      <c r="D18" s="73" t="s">
        <v>4</v>
      </c>
      <c r="E18" s="73" t="s">
        <v>7</v>
      </c>
      <c r="F18" s="73" t="s">
        <v>58</v>
      </c>
      <c r="G18" s="68" t="s">
        <v>71</v>
      </c>
    </row>
    <row r="19" spans="1:9" x14ac:dyDescent="0.25">
      <c r="A19" t="s">
        <v>514</v>
      </c>
      <c r="B19">
        <v>4786</v>
      </c>
      <c r="C19" s="71">
        <v>0.64680000000000004</v>
      </c>
      <c r="D19">
        <v>4180</v>
      </c>
      <c r="E19">
        <v>478</v>
      </c>
      <c r="F19">
        <v>128</v>
      </c>
    </row>
    <row r="20" spans="1:9" x14ac:dyDescent="0.25">
      <c r="A20" t="s">
        <v>489</v>
      </c>
      <c r="B20" s="70">
        <v>2613</v>
      </c>
      <c r="C20" s="71">
        <v>0.35320000000000001</v>
      </c>
      <c r="D20">
        <v>1163</v>
      </c>
      <c r="E20">
        <v>1348</v>
      </c>
      <c r="F20">
        <v>102</v>
      </c>
    </row>
    <row r="21" spans="1:9" x14ac:dyDescent="0.25">
      <c r="A21" t="s">
        <v>0</v>
      </c>
      <c r="B21">
        <f>SUM(B19:B20)</f>
        <v>7399</v>
      </c>
      <c r="I21" t="s">
        <v>71</v>
      </c>
    </row>
    <row r="24" spans="1:9" x14ac:dyDescent="0.25">
      <c r="A24" s="69" t="s">
        <v>515</v>
      </c>
    </row>
    <row r="25" spans="1:9" x14ac:dyDescent="0.25">
      <c r="B25" s="68" t="s">
        <v>0</v>
      </c>
      <c r="C25" s="72" t="s">
        <v>510</v>
      </c>
      <c r="D25" s="73" t="s">
        <v>4</v>
      </c>
      <c r="E25" s="73" t="s">
        <v>7</v>
      </c>
    </row>
    <row r="26" spans="1:9" x14ac:dyDescent="0.25">
      <c r="A26" t="s">
        <v>492</v>
      </c>
      <c r="B26">
        <v>1847</v>
      </c>
      <c r="C26" s="71">
        <v>0.60599999999999998</v>
      </c>
      <c r="D26">
        <v>1446</v>
      </c>
      <c r="E26">
        <v>4401</v>
      </c>
    </row>
    <row r="27" spans="1:9" x14ac:dyDescent="0.25">
      <c r="A27" t="s">
        <v>493</v>
      </c>
      <c r="B27" s="70">
        <v>1201</v>
      </c>
      <c r="C27" s="71">
        <v>0.39400000000000002</v>
      </c>
      <c r="D27">
        <v>288</v>
      </c>
      <c r="E27">
        <v>913</v>
      </c>
    </row>
    <row r="28" spans="1:9" x14ac:dyDescent="0.25">
      <c r="A28" t="s">
        <v>0</v>
      </c>
      <c r="B28">
        <f>SUM(B26:B27)</f>
        <v>3048</v>
      </c>
    </row>
    <row r="31" spans="1:9" x14ac:dyDescent="0.25">
      <c r="A31" s="69" t="s">
        <v>516</v>
      </c>
    </row>
    <row r="32" spans="1:9" x14ac:dyDescent="0.25">
      <c r="B32" s="68" t="s">
        <v>0</v>
      </c>
      <c r="C32" s="72" t="s">
        <v>510</v>
      </c>
      <c r="D32" s="73" t="s">
        <v>50</v>
      </c>
    </row>
    <row r="33" spans="1:3" x14ac:dyDescent="0.25">
      <c r="A33" t="s">
        <v>497</v>
      </c>
      <c r="B33">
        <v>1449</v>
      </c>
      <c r="C33" s="71">
        <v>0.52880000000000005</v>
      </c>
    </row>
    <row r="34" spans="1:3" x14ac:dyDescent="0.25">
      <c r="A34" t="s">
        <v>498</v>
      </c>
      <c r="B34" s="70">
        <v>1291</v>
      </c>
      <c r="C34" s="71">
        <v>0.47120000000000001</v>
      </c>
    </row>
    <row r="35" spans="1:3" x14ac:dyDescent="0.25">
      <c r="A35" t="s">
        <v>0</v>
      </c>
      <c r="B35">
        <f>SUM(B33:B34)</f>
        <v>2740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D4" sqref="D4"/>
    </sheetView>
  </sheetViews>
  <sheetFormatPr defaultRowHeight="12.75" x14ac:dyDescent="0.2"/>
  <cols>
    <col min="1" max="1" width="13.5703125" style="31" customWidth="1"/>
    <col min="2" max="2" width="12.28515625" style="31" customWidth="1"/>
    <col min="3" max="3" width="14.85546875" style="31" customWidth="1"/>
    <col min="4" max="4" width="11.5703125" style="31" customWidth="1"/>
    <col min="5" max="5" width="14.42578125" style="31" customWidth="1"/>
    <col min="6" max="7" width="12.85546875" style="31" customWidth="1"/>
    <col min="8" max="8" width="11.85546875" style="31" customWidth="1"/>
    <col min="9" max="9" width="14" style="31" bestFit="1" customWidth="1"/>
    <col min="10" max="10" width="13.42578125" style="31" customWidth="1"/>
    <col min="11" max="11" width="11.85546875" style="31" customWidth="1"/>
    <col min="12" max="12" width="12.5703125" style="31" customWidth="1"/>
    <col min="13" max="14" width="13.140625" style="31" bestFit="1" customWidth="1"/>
    <col min="15" max="15" width="11.5703125" style="31" bestFit="1" customWidth="1"/>
    <col min="16" max="16" width="12" style="31" customWidth="1"/>
    <col min="17" max="18" width="13.140625" style="31" bestFit="1" customWidth="1"/>
    <col min="19" max="19" width="11.42578125" style="31" bestFit="1" customWidth="1"/>
    <col min="20" max="20" width="9.5703125" style="31" bestFit="1" customWidth="1"/>
    <col min="21" max="21" width="13.140625" style="31" customWidth="1"/>
    <col min="22" max="256" width="9.140625" style="31"/>
    <col min="257" max="257" width="13.5703125" style="31" customWidth="1"/>
    <col min="258" max="258" width="12.28515625" style="31" customWidth="1"/>
    <col min="259" max="259" width="14.85546875" style="31" customWidth="1"/>
    <col min="260" max="260" width="11.5703125" style="31" customWidth="1"/>
    <col min="261" max="261" width="14.42578125" style="31" customWidth="1"/>
    <col min="262" max="263" width="12.85546875" style="31" customWidth="1"/>
    <col min="264" max="264" width="11.85546875" style="31" customWidth="1"/>
    <col min="265" max="265" width="14" style="31" bestFit="1" customWidth="1"/>
    <col min="266" max="266" width="13.42578125" style="31" customWidth="1"/>
    <col min="267" max="267" width="11.85546875" style="31" customWidth="1"/>
    <col min="268" max="268" width="12.5703125" style="31" customWidth="1"/>
    <col min="269" max="270" width="13.140625" style="31" bestFit="1" customWidth="1"/>
    <col min="271" max="271" width="11.5703125" style="31" bestFit="1" customWidth="1"/>
    <col min="272" max="272" width="12" style="31" customWidth="1"/>
    <col min="273" max="274" width="13.140625" style="31" bestFit="1" customWidth="1"/>
    <col min="275" max="275" width="11.42578125" style="31" bestFit="1" customWidth="1"/>
    <col min="276" max="276" width="9.5703125" style="31" bestFit="1" customWidth="1"/>
    <col min="277" max="277" width="13.140625" style="31" customWidth="1"/>
    <col min="278" max="512" width="9.140625" style="31"/>
    <col min="513" max="513" width="13.5703125" style="31" customWidth="1"/>
    <col min="514" max="514" width="12.28515625" style="31" customWidth="1"/>
    <col min="515" max="515" width="14.85546875" style="31" customWidth="1"/>
    <col min="516" max="516" width="11.5703125" style="31" customWidth="1"/>
    <col min="517" max="517" width="14.42578125" style="31" customWidth="1"/>
    <col min="518" max="519" width="12.85546875" style="31" customWidth="1"/>
    <col min="520" max="520" width="11.85546875" style="31" customWidth="1"/>
    <col min="521" max="521" width="14" style="31" bestFit="1" customWidth="1"/>
    <col min="522" max="522" width="13.42578125" style="31" customWidth="1"/>
    <col min="523" max="523" width="11.85546875" style="31" customWidth="1"/>
    <col min="524" max="524" width="12.5703125" style="31" customWidth="1"/>
    <col min="525" max="526" width="13.140625" style="31" bestFit="1" customWidth="1"/>
    <col min="527" max="527" width="11.5703125" style="31" bestFit="1" customWidth="1"/>
    <col min="528" max="528" width="12" style="31" customWidth="1"/>
    <col min="529" max="530" width="13.140625" style="31" bestFit="1" customWidth="1"/>
    <col min="531" max="531" width="11.42578125" style="31" bestFit="1" customWidth="1"/>
    <col min="532" max="532" width="9.5703125" style="31" bestFit="1" customWidth="1"/>
    <col min="533" max="533" width="13.140625" style="31" customWidth="1"/>
    <col min="534" max="768" width="9.140625" style="31"/>
    <col min="769" max="769" width="13.5703125" style="31" customWidth="1"/>
    <col min="770" max="770" width="12.28515625" style="31" customWidth="1"/>
    <col min="771" max="771" width="14.85546875" style="31" customWidth="1"/>
    <col min="772" max="772" width="11.5703125" style="31" customWidth="1"/>
    <col min="773" max="773" width="14.42578125" style="31" customWidth="1"/>
    <col min="774" max="775" width="12.85546875" style="31" customWidth="1"/>
    <col min="776" max="776" width="11.85546875" style="31" customWidth="1"/>
    <col min="777" max="777" width="14" style="31" bestFit="1" customWidth="1"/>
    <col min="778" max="778" width="13.42578125" style="31" customWidth="1"/>
    <col min="779" max="779" width="11.85546875" style="31" customWidth="1"/>
    <col min="780" max="780" width="12.5703125" style="31" customWidth="1"/>
    <col min="781" max="782" width="13.140625" style="31" bestFit="1" customWidth="1"/>
    <col min="783" max="783" width="11.5703125" style="31" bestFit="1" customWidth="1"/>
    <col min="784" max="784" width="12" style="31" customWidth="1"/>
    <col min="785" max="786" width="13.140625" style="31" bestFit="1" customWidth="1"/>
    <col min="787" max="787" width="11.42578125" style="31" bestFit="1" customWidth="1"/>
    <col min="788" max="788" width="9.5703125" style="31" bestFit="1" customWidth="1"/>
    <col min="789" max="789" width="13.140625" style="31" customWidth="1"/>
    <col min="790" max="1024" width="9.140625" style="31"/>
    <col min="1025" max="1025" width="13.5703125" style="31" customWidth="1"/>
    <col min="1026" max="1026" width="12.28515625" style="31" customWidth="1"/>
    <col min="1027" max="1027" width="14.85546875" style="31" customWidth="1"/>
    <col min="1028" max="1028" width="11.5703125" style="31" customWidth="1"/>
    <col min="1029" max="1029" width="14.42578125" style="31" customWidth="1"/>
    <col min="1030" max="1031" width="12.85546875" style="31" customWidth="1"/>
    <col min="1032" max="1032" width="11.85546875" style="31" customWidth="1"/>
    <col min="1033" max="1033" width="14" style="31" bestFit="1" customWidth="1"/>
    <col min="1034" max="1034" width="13.42578125" style="31" customWidth="1"/>
    <col min="1035" max="1035" width="11.85546875" style="31" customWidth="1"/>
    <col min="1036" max="1036" width="12.5703125" style="31" customWidth="1"/>
    <col min="1037" max="1038" width="13.140625" style="31" bestFit="1" customWidth="1"/>
    <col min="1039" max="1039" width="11.5703125" style="31" bestFit="1" customWidth="1"/>
    <col min="1040" max="1040" width="12" style="31" customWidth="1"/>
    <col min="1041" max="1042" width="13.140625" style="31" bestFit="1" customWidth="1"/>
    <col min="1043" max="1043" width="11.42578125" style="31" bestFit="1" customWidth="1"/>
    <col min="1044" max="1044" width="9.5703125" style="31" bestFit="1" customWidth="1"/>
    <col min="1045" max="1045" width="13.140625" style="31" customWidth="1"/>
    <col min="1046" max="1280" width="9.140625" style="31"/>
    <col min="1281" max="1281" width="13.5703125" style="31" customWidth="1"/>
    <col min="1282" max="1282" width="12.28515625" style="31" customWidth="1"/>
    <col min="1283" max="1283" width="14.85546875" style="31" customWidth="1"/>
    <col min="1284" max="1284" width="11.5703125" style="31" customWidth="1"/>
    <col min="1285" max="1285" width="14.42578125" style="31" customWidth="1"/>
    <col min="1286" max="1287" width="12.85546875" style="31" customWidth="1"/>
    <col min="1288" max="1288" width="11.85546875" style="31" customWidth="1"/>
    <col min="1289" max="1289" width="14" style="31" bestFit="1" customWidth="1"/>
    <col min="1290" max="1290" width="13.42578125" style="31" customWidth="1"/>
    <col min="1291" max="1291" width="11.85546875" style="31" customWidth="1"/>
    <col min="1292" max="1292" width="12.5703125" style="31" customWidth="1"/>
    <col min="1293" max="1294" width="13.140625" style="31" bestFit="1" customWidth="1"/>
    <col min="1295" max="1295" width="11.5703125" style="31" bestFit="1" customWidth="1"/>
    <col min="1296" max="1296" width="12" style="31" customWidth="1"/>
    <col min="1297" max="1298" width="13.140625" style="31" bestFit="1" customWidth="1"/>
    <col min="1299" max="1299" width="11.42578125" style="31" bestFit="1" customWidth="1"/>
    <col min="1300" max="1300" width="9.5703125" style="31" bestFit="1" customWidth="1"/>
    <col min="1301" max="1301" width="13.140625" style="31" customWidth="1"/>
    <col min="1302" max="1536" width="9.140625" style="31"/>
    <col min="1537" max="1537" width="13.5703125" style="31" customWidth="1"/>
    <col min="1538" max="1538" width="12.28515625" style="31" customWidth="1"/>
    <col min="1539" max="1539" width="14.85546875" style="31" customWidth="1"/>
    <col min="1540" max="1540" width="11.5703125" style="31" customWidth="1"/>
    <col min="1541" max="1541" width="14.42578125" style="31" customWidth="1"/>
    <col min="1542" max="1543" width="12.85546875" style="31" customWidth="1"/>
    <col min="1544" max="1544" width="11.85546875" style="31" customWidth="1"/>
    <col min="1545" max="1545" width="14" style="31" bestFit="1" customWidth="1"/>
    <col min="1546" max="1546" width="13.42578125" style="31" customWidth="1"/>
    <col min="1547" max="1547" width="11.85546875" style="31" customWidth="1"/>
    <col min="1548" max="1548" width="12.5703125" style="31" customWidth="1"/>
    <col min="1549" max="1550" width="13.140625" style="31" bestFit="1" customWidth="1"/>
    <col min="1551" max="1551" width="11.5703125" style="31" bestFit="1" customWidth="1"/>
    <col min="1552" max="1552" width="12" style="31" customWidth="1"/>
    <col min="1553" max="1554" width="13.140625" style="31" bestFit="1" customWidth="1"/>
    <col min="1555" max="1555" width="11.42578125" style="31" bestFit="1" customWidth="1"/>
    <col min="1556" max="1556" width="9.5703125" style="31" bestFit="1" customWidth="1"/>
    <col min="1557" max="1557" width="13.140625" style="31" customWidth="1"/>
    <col min="1558" max="1792" width="9.140625" style="31"/>
    <col min="1793" max="1793" width="13.5703125" style="31" customWidth="1"/>
    <col min="1794" max="1794" width="12.28515625" style="31" customWidth="1"/>
    <col min="1795" max="1795" width="14.85546875" style="31" customWidth="1"/>
    <col min="1796" max="1796" width="11.5703125" style="31" customWidth="1"/>
    <col min="1797" max="1797" width="14.42578125" style="31" customWidth="1"/>
    <col min="1798" max="1799" width="12.85546875" style="31" customWidth="1"/>
    <col min="1800" max="1800" width="11.85546875" style="31" customWidth="1"/>
    <col min="1801" max="1801" width="14" style="31" bestFit="1" customWidth="1"/>
    <col min="1802" max="1802" width="13.42578125" style="31" customWidth="1"/>
    <col min="1803" max="1803" width="11.85546875" style="31" customWidth="1"/>
    <col min="1804" max="1804" width="12.5703125" style="31" customWidth="1"/>
    <col min="1805" max="1806" width="13.140625" style="31" bestFit="1" customWidth="1"/>
    <col min="1807" max="1807" width="11.5703125" style="31" bestFit="1" customWidth="1"/>
    <col min="1808" max="1808" width="12" style="31" customWidth="1"/>
    <col min="1809" max="1810" width="13.140625" style="31" bestFit="1" customWidth="1"/>
    <col min="1811" max="1811" width="11.42578125" style="31" bestFit="1" customWidth="1"/>
    <col min="1812" max="1812" width="9.5703125" style="31" bestFit="1" customWidth="1"/>
    <col min="1813" max="1813" width="13.140625" style="31" customWidth="1"/>
    <col min="1814" max="2048" width="9.140625" style="31"/>
    <col min="2049" max="2049" width="13.5703125" style="31" customWidth="1"/>
    <col min="2050" max="2050" width="12.28515625" style="31" customWidth="1"/>
    <col min="2051" max="2051" width="14.85546875" style="31" customWidth="1"/>
    <col min="2052" max="2052" width="11.5703125" style="31" customWidth="1"/>
    <col min="2053" max="2053" width="14.42578125" style="31" customWidth="1"/>
    <col min="2054" max="2055" width="12.85546875" style="31" customWidth="1"/>
    <col min="2056" max="2056" width="11.85546875" style="31" customWidth="1"/>
    <col min="2057" max="2057" width="14" style="31" bestFit="1" customWidth="1"/>
    <col min="2058" max="2058" width="13.42578125" style="31" customWidth="1"/>
    <col min="2059" max="2059" width="11.85546875" style="31" customWidth="1"/>
    <col min="2060" max="2060" width="12.5703125" style="31" customWidth="1"/>
    <col min="2061" max="2062" width="13.140625" style="31" bestFit="1" customWidth="1"/>
    <col min="2063" max="2063" width="11.5703125" style="31" bestFit="1" customWidth="1"/>
    <col min="2064" max="2064" width="12" style="31" customWidth="1"/>
    <col min="2065" max="2066" width="13.140625" style="31" bestFit="1" customWidth="1"/>
    <col min="2067" max="2067" width="11.42578125" style="31" bestFit="1" customWidth="1"/>
    <col min="2068" max="2068" width="9.5703125" style="31" bestFit="1" customWidth="1"/>
    <col min="2069" max="2069" width="13.140625" style="31" customWidth="1"/>
    <col min="2070" max="2304" width="9.140625" style="31"/>
    <col min="2305" max="2305" width="13.5703125" style="31" customWidth="1"/>
    <col min="2306" max="2306" width="12.28515625" style="31" customWidth="1"/>
    <col min="2307" max="2307" width="14.85546875" style="31" customWidth="1"/>
    <col min="2308" max="2308" width="11.5703125" style="31" customWidth="1"/>
    <col min="2309" max="2309" width="14.42578125" style="31" customWidth="1"/>
    <col min="2310" max="2311" width="12.85546875" style="31" customWidth="1"/>
    <col min="2312" max="2312" width="11.85546875" style="31" customWidth="1"/>
    <col min="2313" max="2313" width="14" style="31" bestFit="1" customWidth="1"/>
    <col min="2314" max="2314" width="13.42578125" style="31" customWidth="1"/>
    <col min="2315" max="2315" width="11.85546875" style="31" customWidth="1"/>
    <col min="2316" max="2316" width="12.5703125" style="31" customWidth="1"/>
    <col min="2317" max="2318" width="13.140625" style="31" bestFit="1" customWidth="1"/>
    <col min="2319" max="2319" width="11.5703125" style="31" bestFit="1" customWidth="1"/>
    <col min="2320" max="2320" width="12" style="31" customWidth="1"/>
    <col min="2321" max="2322" width="13.140625" style="31" bestFit="1" customWidth="1"/>
    <col min="2323" max="2323" width="11.42578125" style="31" bestFit="1" customWidth="1"/>
    <col min="2324" max="2324" width="9.5703125" style="31" bestFit="1" customWidth="1"/>
    <col min="2325" max="2325" width="13.140625" style="31" customWidth="1"/>
    <col min="2326" max="2560" width="9.140625" style="31"/>
    <col min="2561" max="2561" width="13.5703125" style="31" customWidth="1"/>
    <col min="2562" max="2562" width="12.28515625" style="31" customWidth="1"/>
    <col min="2563" max="2563" width="14.85546875" style="31" customWidth="1"/>
    <col min="2564" max="2564" width="11.5703125" style="31" customWidth="1"/>
    <col min="2565" max="2565" width="14.42578125" style="31" customWidth="1"/>
    <col min="2566" max="2567" width="12.85546875" style="31" customWidth="1"/>
    <col min="2568" max="2568" width="11.85546875" style="31" customWidth="1"/>
    <col min="2569" max="2569" width="14" style="31" bestFit="1" customWidth="1"/>
    <col min="2570" max="2570" width="13.42578125" style="31" customWidth="1"/>
    <col min="2571" max="2571" width="11.85546875" style="31" customWidth="1"/>
    <col min="2572" max="2572" width="12.5703125" style="31" customWidth="1"/>
    <col min="2573" max="2574" width="13.140625" style="31" bestFit="1" customWidth="1"/>
    <col min="2575" max="2575" width="11.5703125" style="31" bestFit="1" customWidth="1"/>
    <col min="2576" max="2576" width="12" style="31" customWidth="1"/>
    <col min="2577" max="2578" width="13.140625" style="31" bestFit="1" customWidth="1"/>
    <col min="2579" max="2579" width="11.42578125" style="31" bestFit="1" customWidth="1"/>
    <col min="2580" max="2580" width="9.5703125" style="31" bestFit="1" customWidth="1"/>
    <col min="2581" max="2581" width="13.140625" style="31" customWidth="1"/>
    <col min="2582" max="2816" width="9.140625" style="31"/>
    <col min="2817" max="2817" width="13.5703125" style="31" customWidth="1"/>
    <col min="2818" max="2818" width="12.28515625" style="31" customWidth="1"/>
    <col min="2819" max="2819" width="14.85546875" style="31" customWidth="1"/>
    <col min="2820" max="2820" width="11.5703125" style="31" customWidth="1"/>
    <col min="2821" max="2821" width="14.42578125" style="31" customWidth="1"/>
    <col min="2822" max="2823" width="12.85546875" style="31" customWidth="1"/>
    <col min="2824" max="2824" width="11.85546875" style="31" customWidth="1"/>
    <col min="2825" max="2825" width="14" style="31" bestFit="1" customWidth="1"/>
    <col min="2826" max="2826" width="13.42578125" style="31" customWidth="1"/>
    <col min="2827" max="2827" width="11.85546875" style="31" customWidth="1"/>
    <col min="2828" max="2828" width="12.5703125" style="31" customWidth="1"/>
    <col min="2829" max="2830" width="13.140625" style="31" bestFit="1" customWidth="1"/>
    <col min="2831" max="2831" width="11.5703125" style="31" bestFit="1" customWidth="1"/>
    <col min="2832" max="2832" width="12" style="31" customWidth="1"/>
    <col min="2833" max="2834" width="13.140625" style="31" bestFit="1" customWidth="1"/>
    <col min="2835" max="2835" width="11.42578125" style="31" bestFit="1" customWidth="1"/>
    <col min="2836" max="2836" width="9.5703125" style="31" bestFit="1" customWidth="1"/>
    <col min="2837" max="2837" width="13.140625" style="31" customWidth="1"/>
    <col min="2838" max="3072" width="9.140625" style="31"/>
    <col min="3073" max="3073" width="13.5703125" style="31" customWidth="1"/>
    <col min="3074" max="3074" width="12.28515625" style="31" customWidth="1"/>
    <col min="3075" max="3075" width="14.85546875" style="31" customWidth="1"/>
    <col min="3076" max="3076" width="11.5703125" style="31" customWidth="1"/>
    <col min="3077" max="3077" width="14.42578125" style="31" customWidth="1"/>
    <col min="3078" max="3079" width="12.85546875" style="31" customWidth="1"/>
    <col min="3080" max="3080" width="11.85546875" style="31" customWidth="1"/>
    <col min="3081" max="3081" width="14" style="31" bestFit="1" customWidth="1"/>
    <col min="3082" max="3082" width="13.42578125" style="31" customWidth="1"/>
    <col min="3083" max="3083" width="11.85546875" style="31" customWidth="1"/>
    <col min="3084" max="3084" width="12.5703125" style="31" customWidth="1"/>
    <col min="3085" max="3086" width="13.140625" style="31" bestFit="1" customWidth="1"/>
    <col min="3087" max="3087" width="11.5703125" style="31" bestFit="1" customWidth="1"/>
    <col min="3088" max="3088" width="12" style="31" customWidth="1"/>
    <col min="3089" max="3090" width="13.140625" style="31" bestFit="1" customWidth="1"/>
    <col min="3091" max="3091" width="11.42578125" style="31" bestFit="1" customWidth="1"/>
    <col min="3092" max="3092" width="9.5703125" style="31" bestFit="1" customWidth="1"/>
    <col min="3093" max="3093" width="13.140625" style="31" customWidth="1"/>
    <col min="3094" max="3328" width="9.140625" style="31"/>
    <col min="3329" max="3329" width="13.5703125" style="31" customWidth="1"/>
    <col min="3330" max="3330" width="12.28515625" style="31" customWidth="1"/>
    <col min="3331" max="3331" width="14.85546875" style="31" customWidth="1"/>
    <col min="3332" max="3332" width="11.5703125" style="31" customWidth="1"/>
    <col min="3333" max="3333" width="14.42578125" style="31" customWidth="1"/>
    <col min="3334" max="3335" width="12.85546875" style="31" customWidth="1"/>
    <col min="3336" max="3336" width="11.85546875" style="31" customWidth="1"/>
    <col min="3337" max="3337" width="14" style="31" bestFit="1" customWidth="1"/>
    <col min="3338" max="3338" width="13.42578125" style="31" customWidth="1"/>
    <col min="3339" max="3339" width="11.85546875" style="31" customWidth="1"/>
    <col min="3340" max="3340" width="12.5703125" style="31" customWidth="1"/>
    <col min="3341" max="3342" width="13.140625" style="31" bestFit="1" customWidth="1"/>
    <col min="3343" max="3343" width="11.5703125" style="31" bestFit="1" customWidth="1"/>
    <col min="3344" max="3344" width="12" style="31" customWidth="1"/>
    <col min="3345" max="3346" width="13.140625" style="31" bestFit="1" customWidth="1"/>
    <col min="3347" max="3347" width="11.42578125" style="31" bestFit="1" customWidth="1"/>
    <col min="3348" max="3348" width="9.5703125" style="31" bestFit="1" customWidth="1"/>
    <col min="3349" max="3349" width="13.140625" style="31" customWidth="1"/>
    <col min="3350" max="3584" width="9.140625" style="31"/>
    <col min="3585" max="3585" width="13.5703125" style="31" customWidth="1"/>
    <col min="3586" max="3586" width="12.28515625" style="31" customWidth="1"/>
    <col min="3587" max="3587" width="14.85546875" style="31" customWidth="1"/>
    <col min="3588" max="3588" width="11.5703125" style="31" customWidth="1"/>
    <col min="3589" max="3589" width="14.42578125" style="31" customWidth="1"/>
    <col min="3590" max="3591" width="12.85546875" style="31" customWidth="1"/>
    <col min="3592" max="3592" width="11.85546875" style="31" customWidth="1"/>
    <col min="3593" max="3593" width="14" style="31" bestFit="1" customWidth="1"/>
    <col min="3594" max="3594" width="13.42578125" style="31" customWidth="1"/>
    <col min="3595" max="3595" width="11.85546875" style="31" customWidth="1"/>
    <col min="3596" max="3596" width="12.5703125" style="31" customWidth="1"/>
    <col min="3597" max="3598" width="13.140625" style="31" bestFit="1" customWidth="1"/>
    <col min="3599" max="3599" width="11.5703125" style="31" bestFit="1" customWidth="1"/>
    <col min="3600" max="3600" width="12" style="31" customWidth="1"/>
    <col min="3601" max="3602" width="13.140625" style="31" bestFit="1" customWidth="1"/>
    <col min="3603" max="3603" width="11.42578125" style="31" bestFit="1" customWidth="1"/>
    <col min="3604" max="3604" width="9.5703125" style="31" bestFit="1" customWidth="1"/>
    <col min="3605" max="3605" width="13.140625" style="31" customWidth="1"/>
    <col min="3606" max="3840" width="9.140625" style="31"/>
    <col min="3841" max="3841" width="13.5703125" style="31" customWidth="1"/>
    <col min="3842" max="3842" width="12.28515625" style="31" customWidth="1"/>
    <col min="3843" max="3843" width="14.85546875" style="31" customWidth="1"/>
    <col min="3844" max="3844" width="11.5703125" style="31" customWidth="1"/>
    <col min="3845" max="3845" width="14.42578125" style="31" customWidth="1"/>
    <col min="3846" max="3847" width="12.85546875" style="31" customWidth="1"/>
    <col min="3848" max="3848" width="11.85546875" style="31" customWidth="1"/>
    <col min="3849" max="3849" width="14" style="31" bestFit="1" customWidth="1"/>
    <col min="3850" max="3850" width="13.42578125" style="31" customWidth="1"/>
    <col min="3851" max="3851" width="11.85546875" style="31" customWidth="1"/>
    <col min="3852" max="3852" width="12.5703125" style="31" customWidth="1"/>
    <col min="3853" max="3854" width="13.140625" style="31" bestFit="1" customWidth="1"/>
    <col min="3855" max="3855" width="11.5703125" style="31" bestFit="1" customWidth="1"/>
    <col min="3856" max="3856" width="12" style="31" customWidth="1"/>
    <col min="3857" max="3858" width="13.140625" style="31" bestFit="1" customWidth="1"/>
    <col min="3859" max="3859" width="11.42578125" style="31" bestFit="1" customWidth="1"/>
    <col min="3860" max="3860" width="9.5703125" style="31" bestFit="1" customWidth="1"/>
    <col min="3861" max="3861" width="13.140625" style="31" customWidth="1"/>
    <col min="3862" max="4096" width="9.140625" style="31"/>
    <col min="4097" max="4097" width="13.5703125" style="31" customWidth="1"/>
    <col min="4098" max="4098" width="12.28515625" style="31" customWidth="1"/>
    <col min="4099" max="4099" width="14.85546875" style="31" customWidth="1"/>
    <col min="4100" max="4100" width="11.5703125" style="31" customWidth="1"/>
    <col min="4101" max="4101" width="14.42578125" style="31" customWidth="1"/>
    <col min="4102" max="4103" width="12.85546875" style="31" customWidth="1"/>
    <col min="4104" max="4104" width="11.85546875" style="31" customWidth="1"/>
    <col min="4105" max="4105" width="14" style="31" bestFit="1" customWidth="1"/>
    <col min="4106" max="4106" width="13.42578125" style="31" customWidth="1"/>
    <col min="4107" max="4107" width="11.85546875" style="31" customWidth="1"/>
    <col min="4108" max="4108" width="12.5703125" style="31" customWidth="1"/>
    <col min="4109" max="4110" width="13.140625" style="31" bestFit="1" customWidth="1"/>
    <col min="4111" max="4111" width="11.5703125" style="31" bestFit="1" customWidth="1"/>
    <col min="4112" max="4112" width="12" style="31" customWidth="1"/>
    <col min="4113" max="4114" width="13.140625" style="31" bestFit="1" customWidth="1"/>
    <col min="4115" max="4115" width="11.42578125" style="31" bestFit="1" customWidth="1"/>
    <col min="4116" max="4116" width="9.5703125" style="31" bestFit="1" customWidth="1"/>
    <col min="4117" max="4117" width="13.140625" style="31" customWidth="1"/>
    <col min="4118" max="4352" width="9.140625" style="31"/>
    <col min="4353" max="4353" width="13.5703125" style="31" customWidth="1"/>
    <col min="4354" max="4354" width="12.28515625" style="31" customWidth="1"/>
    <col min="4355" max="4355" width="14.85546875" style="31" customWidth="1"/>
    <col min="4356" max="4356" width="11.5703125" style="31" customWidth="1"/>
    <col min="4357" max="4357" width="14.42578125" style="31" customWidth="1"/>
    <col min="4358" max="4359" width="12.85546875" style="31" customWidth="1"/>
    <col min="4360" max="4360" width="11.85546875" style="31" customWidth="1"/>
    <col min="4361" max="4361" width="14" style="31" bestFit="1" customWidth="1"/>
    <col min="4362" max="4362" width="13.42578125" style="31" customWidth="1"/>
    <col min="4363" max="4363" width="11.85546875" style="31" customWidth="1"/>
    <col min="4364" max="4364" width="12.5703125" style="31" customWidth="1"/>
    <col min="4365" max="4366" width="13.140625" style="31" bestFit="1" customWidth="1"/>
    <col min="4367" max="4367" width="11.5703125" style="31" bestFit="1" customWidth="1"/>
    <col min="4368" max="4368" width="12" style="31" customWidth="1"/>
    <col min="4369" max="4370" width="13.140625" style="31" bestFit="1" customWidth="1"/>
    <col min="4371" max="4371" width="11.42578125" style="31" bestFit="1" customWidth="1"/>
    <col min="4372" max="4372" width="9.5703125" style="31" bestFit="1" customWidth="1"/>
    <col min="4373" max="4373" width="13.140625" style="31" customWidth="1"/>
    <col min="4374" max="4608" width="9.140625" style="31"/>
    <col min="4609" max="4609" width="13.5703125" style="31" customWidth="1"/>
    <col min="4610" max="4610" width="12.28515625" style="31" customWidth="1"/>
    <col min="4611" max="4611" width="14.85546875" style="31" customWidth="1"/>
    <col min="4612" max="4612" width="11.5703125" style="31" customWidth="1"/>
    <col min="4613" max="4613" width="14.42578125" style="31" customWidth="1"/>
    <col min="4614" max="4615" width="12.85546875" style="31" customWidth="1"/>
    <col min="4616" max="4616" width="11.85546875" style="31" customWidth="1"/>
    <col min="4617" max="4617" width="14" style="31" bestFit="1" customWidth="1"/>
    <col min="4618" max="4618" width="13.42578125" style="31" customWidth="1"/>
    <col min="4619" max="4619" width="11.85546875" style="31" customWidth="1"/>
    <col min="4620" max="4620" width="12.5703125" style="31" customWidth="1"/>
    <col min="4621" max="4622" width="13.140625" style="31" bestFit="1" customWidth="1"/>
    <col min="4623" max="4623" width="11.5703125" style="31" bestFit="1" customWidth="1"/>
    <col min="4624" max="4624" width="12" style="31" customWidth="1"/>
    <col min="4625" max="4626" width="13.140625" style="31" bestFit="1" customWidth="1"/>
    <col min="4627" max="4627" width="11.42578125" style="31" bestFit="1" customWidth="1"/>
    <col min="4628" max="4628" width="9.5703125" style="31" bestFit="1" customWidth="1"/>
    <col min="4629" max="4629" width="13.140625" style="31" customWidth="1"/>
    <col min="4630" max="4864" width="9.140625" style="31"/>
    <col min="4865" max="4865" width="13.5703125" style="31" customWidth="1"/>
    <col min="4866" max="4866" width="12.28515625" style="31" customWidth="1"/>
    <col min="4867" max="4867" width="14.85546875" style="31" customWidth="1"/>
    <col min="4868" max="4868" width="11.5703125" style="31" customWidth="1"/>
    <col min="4869" max="4869" width="14.42578125" style="31" customWidth="1"/>
    <col min="4870" max="4871" width="12.85546875" style="31" customWidth="1"/>
    <col min="4872" max="4872" width="11.85546875" style="31" customWidth="1"/>
    <col min="4873" max="4873" width="14" style="31" bestFit="1" customWidth="1"/>
    <col min="4874" max="4874" width="13.42578125" style="31" customWidth="1"/>
    <col min="4875" max="4875" width="11.85546875" style="31" customWidth="1"/>
    <col min="4876" max="4876" width="12.5703125" style="31" customWidth="1"/>
    <col min="4877" max="4878" width="13.140625" style="31" bestFit="1" customWidth="1"/>
    <col min="4879" max="4879" width="11.5703125" style="31" bestFit="1" customWidth="1"/>
    <col min="4880" max="4880" width="12" style="31" customWidth="1"/>
    <col min="4881" max="4882" width="13.140625" style="31" bestFit="1" customWidth="1"/>
    <col min="4883" max="4883" width="11.42578125" style="31" bestFit="1" customWidth="1"/>
    <col min="4884" max="4884" width="9.5703125" style="31" bestFit="1" customWidth="1"/>
    <col min="4885" max="4885" width="13.140625" style="31" customWidth="1"/>
    <col min="4886" max="5120" width="9.140625" style="31"/>
    <col min="5121" max="5121" width="13.5703125" style="31" customWidth="1"/>
    <col min="5122" max="5122" width="12.28515625" style="31" customWidth="1"/>
    <col min="5123" max="5123" width="14.85546875" style="31" customWidth="1"/>
    <col min="5124" max="5124" width="11.5703125" style="31" customWidth="1"/>
    <col min="5125" max="5125" width="14.42578125" style="31" customWidth="1"/>
    <col min="5126" max="5127" width="12.85546875" style="31" customWidth="1"/>
    <col min="5128" max="5128" width="11.85546875" style="31" customWidth="1"/>
    <col min="5129" max="5129" width="14" style="31" bestFit="1" customWidth="1"/>
    <col min="5130" max="5130" width="13.42578125" style="31" customWidth="1"/>
    <col min="5131" max="5131" width="11.85546875" style="31" customWidth="1"/>
    <col min="5132" max="5132" width="12.5703125" style="31" customWidth="1"/>
    <col min="5133" max="5134" width="13.140625" style="31" bestFit="1" customWidth="1"/>
    <col min="5135" max="5135" width="11.5703125" style="31" bestFit="1" customWidth="1"/>
    <col min="5136" max="5136" width="12" style="31" customWidth="1"/>
    <col min="5137" max="5138" width="13.140625" style="31" bestFit="1" customWidth="1"/>
    <col min="5139" max="5139" width="11.42578125" style="31" bestFit="1" customWidth="1"/>
    <col min="5140" max="5140" width="9.5703125" style="31" bestFit="1" customWidth="1"/>
    <col min="5141" max="5141" width="13.140625" style="31" customWidth="1"/>
    <col min="5142" max="5376" width="9.140625" style="31"/>
    <col min="5377" max="5377" width="13.5703125" style="31" customWidth="1"/>
    <col min="5378" max="5378" width="12.28515625" style="31" customWidth="1"/>
    <col min="5379" max="5379" width="14.85546875" style="31" customWidth="1"/>
    <col min="5380" max="5380" width="11.5703125" style="31" customWidth="1"/>
    <col min="5381" max="5381" width="14.42578125" style="31" customWidth="1"/>
    <col min="5382" max="5383" width="12.85546875" style="31" customWidth="1"/>
    <col min="5384" max="5384" width="11.85546875" style="31" customWidth="1"/>
    <col min="5385" max="5385" width="14" style="31" bestFit="1" customWidth="1"/>
    <col min="5386" max="5386" width="13.42578125" style="31" customWidth="1"/>
    <col min="5387" max="5387" width="11.85546875" style="31" customWidth="1"/>
    <col min="5388" max="5388" width="12.5703125" style="31" customWidth="1"/>
    <col min="5389" max="5390" width="13.140625" style="31" bestFit="1" customWidth="1"/>
    <col min="5391" max="5391" width="11.5703125" style="31" bestFit="1" customWidth="1"/>
    <col min="5392" max="5392" width="12" style="31" customWidth="1"/>
    <col min="5393" max="5394" width="13.140625" style="31" bestFit="1" customWidth="1"/>
    <col min="5395" max="5395" width="11.42578125" style="31" bestFit="1" customWidth="1"/>
    <col min="5396" max="5396" width="9.5703125" style="31" bestFit="1" customWidth="1"/>
    <col min="5397" max="5397" width="13.140625" style="31" customWidth="1"/>
    <col min="5398" max="5632" width="9.140625" style="31"/>
    <col min="5633" max="5633" width="13.5703125" style="31" customWidth="1"/>
    <col min="5634" max="5634" width="12.28515625" style="31" customWidth="1"/>
    <col min="5635" max="5635" width="14.85546875" style="31" customWidth="1"/>
    <col min="5636" max="5636" width="11.5703125" style="31" customWidth="1"/>
    <col min="5637" max="5637" width="14.42578125" style="31" customWidth="1"/>
    <col min="5638" max="5639" width="12.85546875" style="31" customWidth="1"/>
    <col min="5640" max="5640" width="11.85546875" style="31" customWidth="1"/>
    <col min="5641" max="5641" width="14" style="31" bestFit="1" customWidth="1"/>
    <col min="5642" max="5642" width="13.42578125" style="31" customWidth="1"/>
    <col min="5643" max="5643" width="11.85546875" style="31" customWidth="1"/>
    <col min="5644" max="5644" width="12.5703125" style="31" customWidth="1"/>
    <col min="5645" max="5646" width="13.140625" style="31" bestFit="1" customWidth="1"/>
    <col min="5647" max="5647" width="11.5703125" style="31" bestFit="1" customWidth="1"/>
    <col min="5648" max="5648" width="12" style="31" customWidth="1"/>
    <col min="5649" max="5650" width="13.140625" style="31" bestFit="1" customWidth="1"/>
    <col min="5651" max="5651" width="11.42578125" style="31" bestFit="1" customWidth="1"/>
    <col min="5652" max="5652" width="9.5703125" style="31" bestFit="1" customWidth="1"/>
    <col min="5653" max="5653" width="13.140625" style="31" customWidth="1"/>
    <col min="5654" max="5888" width="9.140625" style="31"/>
    <col min="5889" max="5889" width="13.5703125" style="31" customWidth="1"/>
    <col min="5890" max="5890" width="12.28515625" style="31" customWidth="1"/>
    <col min="5891" max="5891" width="14.85546875" style="31" customWidth="1"/>
    <col min="5892" max="5892" width="11.5703125" style="31" customWidth="1"/>
    <col min="5893" max="5893" width="14.42578125" style="31" customWidth="1"/>
    <col min="5894" max="5895" width="12.85546875" style="31" customWidth="1"/>
    <col min="5896" max="5896" width="11.85546875" style="31" customWidth="1"/>
    <col min="5897" max="5897" width="14" style="31" bestFit="1" customWidth="1"/>
    <col min="5898" max="5898" width="13.42578125" style="31" customWidth="1"/>
    <col min="5899" max="5899" width="11.85546875" style="31" customWidth="1"/>
    <col min="5900" max="5900" width="12.5703125" style="31" customWidth="1"/>
    <col min="5901" max="5902" width="13.140625" style="31" bestFit="1" customWidth="1"/>
    <col min="5903" max="5903" width="11.5703125" style="31" bestFit="1" customWidth="1"/>
    <col min="5904" max="5904" width="12" style="31" customWidth="1"/>
    <col min="5905" max="5906" width="13.140625" style="31" bestFit="1" customWidth="1"/>
    <col min="5907" max="5907" width="11.42578125" style="31" bestFit="1" customWidth="1"/>
    <col min="5908" max="5908" width="9.5703125" style="31" bestFit="1" customWidth="1"/>
    <col min="5909" max="5909" width="13.140625" style="31" customWidth="1"/>
    <col min="5910" max="6144" width="9.140625" style="31"/>
    <col min="6145" max="6145" width="13.5703125" style="31" customWidth="1"/>
    <col min="6146" max="6146" width="12.28515625" style="31" customWidth="1"/>
    <col min="6147" max="6147" width="14.85546875" style="31" customWidth="1"/>
    <col min="6148" max="6148" width="11.5703125" style="31" customWidth="1"/>
    <col min="6149" max="6149" width="14.42578125" style="31" customWidth="1"/>
    <col min="6150" max="6151" width="12.85546875" style="31" customWidth="1"/>
    <col min="6152" max="6152" width="11.85546875" style="31" customWidth="1"/>
    <col min="6153" max="6153" width="14" style="31" bestFit="1" customWidth="1"/>
    <col min="6154" max="6154" width="13.42578125" style="31" customWidth="1"/>
    <col min="6155" max="6155" width="11.85546875" style="31" customWidth="1"/>
    <col min="6156" max="6156" width="12.5703125" style="31" customWidth="1"/>
    <col min="6157" max="6158" width="13.140625" style="31" bestFit="1" customWidth="1"/>
    <col min="6159" max="6159" width="11.5703125" style="31" bestFit="1" customWidth="1"/>
    <col min="6160" max="6160" width="12" style="31" customWidth="1"/>
    <col min="6161" max="6162" width="13.140625" style="31" bestFit="1" customWidth="1"/>
    <col min="6163" max="6163" width="11.42578125" style="31" bestFit="1" customWidth="1"/>
    <col min="6164" max="6164" width="9.5703125" style="31" bestFit="1" customWidth="1"/>
    <col min="6165" max="6165" width="13.140625" style="31" customWidth="1"/>
    <col min="6166" max="6400" width="9.140625" style="31"/>
    <col min="6401" max="6401" width="13.5703125" style="31" customWidth="1"/>
    <col min="6402" max="6402" width="12.28515625" style="31" customWidth="1"/>
    <col min="6403" max="6403" width="14.85546875" style="31" customWidth="1"/>
    <col min="6404" max="6404" width="11.5703125" style="31" customWidth="1"/>
    <col min="6405" max="6405" width="14.42578125" style="31" customWidth="1"/>
    <col min="6406" max="6407" width="12.85546875" style="31" customWidth="1"/>
    <col min="6408" max="6408" width="11.85546875" style="31" customWidth="1"/>
    <col min="6409" max="6409" width="14" style="31" bestFit="1" customWidth="1"/>
    <col min="6410" max="6410" width="13.42578125" style="31" customWidth="1"/>
    <col min="6411" max="6411" width="11.85546875" style="31" customWidth="1"/>
    <col min="6412" max="6412" width="12.5703125" style="31" customWidth="1"/>
    <col min="6413" max="6414" width="13.140625" style="31" bestFit="1" customWidth="1"/>
    <col min="6415" max="6415" width="11.5703125" style="31" bestFit="1" customWidth="1"/>
    <col min="6416" max="6416" width="12" style="31" customWidth="1"/>
    <col min="6417" max="6418" width="13.140625" style="31" bestFit="1" customWidth="1"/>
    <col min="6419" max="6419" width="11.42578125" style="31" bestFit="1" customWidth="1"/>
    <col min="6420" max="6420" width="9.5703125" style="31" bestFit="1" customWidth="1"/>
    <col min="6421" max="6421" width="13.140625" style="31" customWidth="1"/>
    <col min="6422" max="6656" width="9.140625" style="31"/>
    <col min="6657" max="6657" width="13.5703125" style="31" customWidth="1"/>
    <col min="6658" max="6658" width="12.28515625" style="31" customWidth="1"/>
    <col min="6659" max="6659" width="14.85546875" style="31" customWidth="1"/>
    <col min="6660" max="6660" width="11.5703125" style="31" customWidth="1"/>
    <col min="6661" max="6661" width="14.42578125" style="31" customWidth="1"/>
    <col min="6662" max="6663" width="12.85546875" style="31" customWidth="1"/>
    <col min="6664" max="6664" width="11.85546875" style="31" customWidth="1"/>
    <col min="6665" max="6665" width="14" style="31" bestFit="1" customWidth="1"/>
    <col min="6666" max="6666" width="13.42578125" style="31" customWidth="1"/>
    <col min="6667" max="6667" width="11.85546875" style="31" customWidth="1"/>
    <col min="6668" max="6668" width="12.5703125" style="31" customWidth="1"/>
    <col min="6669" max="6670" width="13.140625" style="31" bestFit="1" customWidth="1"/>
    <col min="6671" max="6671" width="11.5703125" style="31" bestFit="1" customWidth="1"/>
    <col min="6672" max="6672" width="12" style="31" customWidth="1"/>
    <col min="6673" max="6674" width="13.140625" style="31" bestFit="1" customWidth="1"/>
    <col min="6675" max="6675" width="11.42578125" style="31" bestFit="1" customWidth="1"/>
    <col min="6676" max="6676" width="9.5703125" style="31" bestFit="1" customWidth="1"/>
    <col min="6677" max="6677" width="13.140625" style="31" customWidth="1"/>
    <col min="6678" max="6912" width="9.140625" style="31"/>
    <col min="6913" max="6913" width="13.5703125" style="31" customWidth="1"/>
    <col min="6914" max="6914" width="12.28515625" style="31" customWidth="1"/>
    <col min="6915" max="6915" width="14.85546875" style="31" customWidth="1"/>
    <col min="6916" max="6916" width="11.5703125" style="31" customWidth="1"/>
    <col min="6917" max="6917" width="14.42578125" style="31" customWidth="1"/>
    <col min="6918" max="6919" width="12.85546875" style="31" customWidth="1"/>
    <col min="6920" max="6920" width="11.85546875" style="31" customWidth="1"/>
    <col min="6921" max="6921" width="14" style="31" bestFit="1" customWidth="1"/>
    <col min="6922" max="6922" width="13.42578125" style="31" customWidth="1"/>
    <col min="6923" max="6923" width="11.85546875" style="31" customWidth="1"/>
    <col min="6924" max="6924" width="12.5703125" style="31" customWidth="1"/>
    <col min="6925" max="6926" width="13.140625" style="31" bestFit="1" customWidth="1"/>
    <col min="6927" max="6927" width="11.5703125" style="31" bestFit="1" customWidth="1"/>
    <col min="6928" max="6928" width="12" style="31" customWidth="1"/>
    <col min="6929" max="6930" width="13.140625" style="31" bestFit="1" customWidth="1"/>
    <col min="6931" max="6931" width="11.42578125" style="31" bestFit="1" customWidth="1"/>
    <col min="6932" max="6932" width="9.5703125" style="31" bestFit="1" customWidth="1"/>
    <col min="6933" max="6933" width="13.140625" style="31" customWidth="1"/>
    <col min="6934" max="7168" width="9.140625" style="31"/>
    <col min="7169" max="7169" width="13.5703125" style="31" customWidth="1"/>
    <col min="7170" max="7170" width="12.28515625" style="31" customWidth="1"/>
    <col min="7171" max="7171" width="14.85546875" style="31" customWidth="1"/>
    <col min="7172" max="7172" width="11.5703125" style="31" customWidth="1"/>
    <col min="7173" max="7173" width="14.42578125" style="31" customWidth="1"/>
    <col min="7174" max="7175" width="12.85546875" style="31" customWidth="1"/>
    <col min="7176" max="7176" width="11.85546875" style="31" customWidth="1"/>
    <col min="7177" max="7177" width="14" style="31" bestFit="1" customWidth="1"/>
    <col min="7178" max="7178" width="13.42578125" style="31" customWidth="1"/>
    <col min="7179" max="7179" width="11.85546875" style="31" customWidth="1"/>
    <col min="7180" max="7180" width="12.5703125" style="31" customWidth="1"/>
    <col min="7181" max="7182" width="13.140625" style="31" bestFit="1" customWidth="1"/>
    <col min="7183" max="7183" width="11.5703125" style="31" bestFit="1" customWidth="1"/>
    <col min="7184" max="7184" width="12" style="31" customWidth="1"/>
    <col min="7185" max="7186" width="13.140625" style="31" bestFit="1" customWidth="1"/>
    <col min="7187" max="7187" width="11.42578125" style="31" bestFit="1" customWidth="1"/>
    <col min="7188" max="7188" width="9.5703125" style="31" bestFit="1" customWidth="1"/>
    <col min="7189" max="7189" width="13.140625" style="31" customWidth="1"/>
    <col min="7190" max="7424" width="9.140625" style="31"/>
    <col min="7425" max="7425" width="13.5703125" style="31" customWidth="1"/>
    <col min="7426" max="7426" width="12.28515625" style="31" customWidth="1"/>
    <col min="7427" max="7427" width="14.85546875" style="31" customWidth="1"/>
    <col min="7428" max="7428" width="11.5703125" style="31" customWidth="1"/>
    <col min="7429" max="7429" width="14.42578125" style="31" customWidth="1"/>
    <col min="7430" max="7431" width="12.85546875" style="31" customWidth="1"/>
    <col min="7432" max="7432" width="11.85546875" style="31" customWidth="1"/>
    <col min="7433" max="7433" width="14" style="31" bestFit="1" customWidth="1"/>
    <col min="7434" max="7434" width="13.42578125" style="31" customWidth="1"/>
    <col min="7435" max="7435" width="11.85546875" style="31" customWidth="1"/>
    <col min="7436" max="7436" width="12.5703125" style="31" customWidth="1"/>
    <col min="7437" max="7438" width="13.140625" style="31" bestFit="1" customWidth="1"/>
    <col min="7439" max="7439" width="11.5703125" style="31" bestFit="1" customWidth="1"/>
    <col min="7440" max="7440" width="12" style="31" customWidth="1"/>
    <col min="7441" max="7442" width="13.140625" style="31" bestFit="1" customWidth="1"/>
    <col min="7443" max="7443" width="11.42578125" style="31" bestFit="1" customWidth="1"/>
    <col min="7444" max="7444" width="9.5703125" style="31" bestFit="1" customWidth="1"/>
    <col min="7445" max="7445" width="13.140625" style="31" customWidth="1"/>
    <col min="7446" max="7680" width="9.140625" style="31"/>
    <col min="7681" max="7681" width="13.5703125" style="31" customWidth="1"/>
    <col min="7682" max="7682" width="12.28515625" style="31" customWidth="1"/>
    <col min="7683" max="7683" width="14.85546875" style="31" customWidth="1"/>
    <col min="7684" max="7684" width="11.5703125" style="31" customWidth="1"/>
    <col min="7685" max="7685" width="14.42578125" style="31" customWidth="1"/>
    <col min="7686" max="7687" width="12.85546875" style="31" customWidth="1"/>
    <col min="7688" max="7688" width="11.85546875" style="31" customWidth="1"/>
    <col min="7689" max="7689" width="14" style="31" bestFit="1" customWidth="1"/>
    <col min="7690" max="7690" width="13.42578125" style="31" customWidth="1"/>
    <col min="7691" max="7691" width="11.85546875" style="31" customWidth="1"/>
    <col min="7692" max="7692" width="12.5703125" style="31" customWidth="1"/>
    <col min="7693" max="7694" width="13.140625" style="31" bestFit="1" customWidth="1"/>
    <col min="7695" max="7695" width="11.5703125" style="31" bestFit="1" customWidth="1"/>
    <col min="7696" max="7696" width="12" style="31" customWidth="1"/>
    <col min="7697" max="7698" width="13.140625" style="31" bestFit="1" customWidth="1"/>
    <col min="7699" max="7699" width="11.42578125" style="31" bestFit="1" customWidth="1"/>
    <col min="7700" max="7700" width="9.5703125" style="31" bestFit="1" customWidth="1"/>
    <col min="7701" max="7701" width="13.140625" style="31" customWidth="1"/>
    <col min="7702" max="7936" width="9.140625" style="31"/>
    <col min="7937" max="7937" width="13.5703125" style="31" customWidth="1"/>
    <col min="7938" max="7938" width="12.28515625" style="31" customWidth="1"/>
    <col min="7939" max="7939" width="14.85546875" style="31" customWidth="1"/>
    <col min="7940" max="7940" width="11.5703125" style="31" customWidth="1"/>
    <col min="7941" max="7941" width="14.42578125" style="31" customWidth="1"/>
    <col min="7942" max="7943" width="12.85546875" style="31" customWidth="1"/>
    <col min="7944" max="7944" width="11.85546875" style="31" customWidth="1"/>
    <col min="7945" max="7945" width="14" style="31" bestFit="1" customWidth="1"/>
    <col min="7946" max="7946" width="13.42578125" style="31" customWidth="1"/>
    <col min="7947" max="7947" width="11.85546875" style="31" customWidth="1"/>
    <col min="7948" max="7948" width="12.5703125" style="31" customWidth="1"/>
    <col min="7949" max="7950" width="13.140625" style="31" bestFit="1" customWidth="1"/>
    <col min="7951" max="7951" width="11.5703125" style="31" bestFit="1" customWidth="1"/>
    <col min="7952" max="7952" width="12" style="31" customWidth="1"/>
    <col min="7953" max="7954" width="13.140625" style="31" bestFit="1" customWidth="1"/>
    <col min="7955" max="7955" width="11.42578125" style="31" bestFit="1" customWidth="1"/>
    <col min="7956" max="7956" width="9.5703125" style="31" bestFit="1" customWidth="1"/>
    <col min="7957" max="7957" width="13.140625" style="31" customWidth="1"/>
    <col min="7958" max="8192" width="9.140625" style="31"/>
    <col min="8193" max="8193" width="13.5703125" style="31" customWidth="1"/>
    <col min="8194" max="8194" width="12.28515625" style="31" customWidth="1"/>
    <col min="8195" max="8195" width="14.85546875" style="31" customWidth="1"/>
    <col min="8196" max="8196" width="11.5703125" style="31" customWidth="1"/>
    <col min="8197" max="8197" width="14.42578125" style="31" customWidth="1"/>
    <col min="8198" max="8199" width="12.85546875" style="31" customWidth="1"/>
    <col min="8200" max="8200" width="11.85546875" style="31" customWidth="1"/>
    <col min="8201" max="8201" width="14" style="31" bestFit="1" customWidth="1"/>
    <col min="8202" max="8202" width="13.42578125" style="31" customWidth="1"/>
    <col min="8203" max="8203" width="11.85546875" style="31" customWidth="1"/>
    <col min="8204" max="8204" width="12.5703125" style="31" customWidth="1"/>
    <col min="8205" max="8206" width="13.140625" style="31" bestFit="1" customWidth="1"/>
    <col min="8207" max="8207" width="11.5703125" style="31" bestFit="1" customWidth="1"/>
    <col min="8208" max="8208" width="12" style="31" customWidth="1"/>
    <col min="8209" max="8210" width="13.140625" style="31" bestFit="1" customWidth="1"/>
    <col min="8211" max="8211" width="11.42578125" style="31" bestFit="1" customWidth="1"/>
    <col min="8212" max="8212" width="9.5703125" style="31" bestFit="1" customWidth="1"/>
    <col min="8213" max="8213" width="13.140625" style="31" customWidth="1"/>
    <col min="8214" max="8448" width="9.140625" style="31"/>
    <col min="8449" max="8449" width="13.5703125" style="31" customWidth="1"/>
    <col min="8450" max="8450" width="12.28515625" style="31" customWidth="1"/>
    <col min="8451" max="8451" width="14.85546875" style="31" customWidth="1"/>
    <col min="8452" max="8452" width="11.5703125" style="31" customWidth="1"/>
    <col min="8453" max="8453" width="14.42578125" style="31" customWidth="1"/>
    <col min="8454" max="8455" width="12.85546875" style="31" customWidth="1"/>
    <col min="8456" max="8456" width="11.85546875" style="31" customWidth="1"/>
    <col min="8457" max="8457" width="14" style="31" bestFit="1" customWidth="1"/>
    <col min="8458" max="8458" width="13.42578125" style="31" customWidth="1"/>
    <col min="8459" max="8459" width="11.85546875" style="31" customWidth="1"/>
    <col min="8460" max="8460" width="12.5703125" style="31" customWidth="1"/>
    <col min="8461" max="8462" width="13.140625" style="31" bestFit="1" customWidth="1"/>
    <col min="8463" max="8463" width="11.5703125" style="31" bestFit="1" customWidth="1"/>
    <col min="8464" max="8464" width="12" style="31" customWidth="1"/>
    <col min="8465" max="8466" width="13.140625" style="31" bestFit="1" customWidth="1"/>
    <col min="8467" max="8467" width="11.42578125" style="31" bestFit="1" customWidth="1"/>
    <col min="8468" max="8468" width="9.5703125" style="31" bestFit="1" customWidth="1"/>
    <col min="8469" max="8469" width="13.140625" style="31" customWidth="1"/>
    <col min="8470" max="8704" width="9.140625" style="31"/>
    <col min="8705" max="8705" width="13.5703125" style="31" customWidth="1"/>
    <col min="8706" max="8706" width="12.28515625" style="31" customWidth="1"/>
    <col min="8707" max="8707" width="14.85546875" style="31" customWidth="1"/>
    <col min="8708" max="8708" width="11.5703125" style="31" customWidth="1"/>
    <col min="8709" max="8709" width="14.42578125" style="31" customWidth="1"/>
    <col min="8710" max="8711" width="12.85546875" style="31" customWidth="1"/>
    <col min="8712" max="8712" width="11.85546875" style="31" customWidth="1"/>
    <col min="8713" max="8713" width="14" style="31" bestFit="1" customWidth="1"/>
    <col min="8714" max="8714" width="13.42578125" style="31" customWidth="1"/>
    <col min="8715" max="8715" width="11.85546875" style="31" customWidth="1"/>
    <col min="8716" max="8716" width="12.5703125" style="31" customWidth="1"/>
    <col min="8717" max="8718" width="13.140625" style="31" bestFit="1" customWidth="1"/>
    <col min="8719" max="8719" width="11.5703125" style="31" bestFit="1" customWidth="1"/>
    <col min="8720" max="8720" width="12" style="31" customWidth="1"/>
    <col min="8721" max="8722" width="13.140625" style="31" bestFit="1" customWidth="1"/>
    <col min="8723" max="8723" width="11.42578125" style="31" bestFit="1" customWidth="1"/>
    <col min="8724" max="8724" width="9.5703125" style="31" bestFit="1" customWidth="1"/>
    <col min="8725" max="8725" width="13.140625" style="31" customWidth="1"/>
    <col min="8726" max="8960" width="9.140625" style="31"/>
    <col min="8961" max="8961" width="13.5703125" style="31" customWidth="1"/>
    <col min="8962" max="8962" width="12.28515625" style="31" customWidth="1"/>
    <col min="8963" max="8963" width="14.85546875" style="31" customWidth="1"/>
    <col min="8964" max="8964" width="11.5703125" style="31" customWidth="1"/>
    <col min="8965" max="8965" width="14.42578125" style="31" customWidth="1"/>
    <col min="8966" max="8967" width="12.85546875" style="31" customWidth="1"/>
    <col min="8968" max="8968" width="11.85546875" style="31" customWidth="1"/>
    <col min="8969" max="8969" width="14" style="31" bestFit="1" customWidth="1"/>
    <col min="8970" max="8970" width="13.42578125" style="31" customWidth="1"/>
    <col min="8971" max="8971" width="11.85546875" style="31" customWidth="1"/>
    <col min="8972" max="8972" width="12.5703125" style="31" customWidth="1"/>
    <col min="8973" max="8974" width="13.140625" style="31" bestFit="1" customWidth="1"/>
    <col min="8975" max="8975" width="11.5703125" style="31" bestFit="1" customWidth="1"/>
    <col min="8976" max="8976" width="12" style="31" customWidth="1"/>
    <col min="8977" max="8978" width="13.140625" style="31" bestFit="1" customWidth="1"/>
    <col min="8979" max="8979" width="11.42578125" style="31" bestFit="1" customWidth="1"/>
    <col min="8980" max="8980" width="9.5703125" style="31" bestFit="1" customWidth="1"/>
    <col min="8981" max="8981" width="13.140625" style="31" customWidth="1"/>
    <col min="8982" max="9216" width="9.140625" style="31"/>
    <col min="9217" max="9217" width="13.5703125" style="31" customWidth="1"/>
    <col min="9218" max="9218" width="12.28515625" style="31" customWidth="1"/>
    <col min="9219" max="9219" width="14.85546875" style="31" customWidth="1"/>
    <col min="9220" max="9220" width="11.5703125" style="31" customWidth="1"/>
    <col min="9221" max="9221" width="14.42578125" style="31" customWidth="1"/>
    <col min="9222" max="9223" width="12.85546875" style="31" customWidth="1"/>
    <col min="9224" max="9224" width="11.85546875" style="31" customWidth="1"/>
    <col min="9225" max="9225" width="14" style="31" bestFit="1" customWidth="1"/>
    <col min="9226" max="9226" width="13.42578125" style="31" customWidth="1"/>
    <col min="9227" max="9227" width="11.85546875" style="31" customWidth="1"/>
    <col min="9228" max="9228" width="12.5703125" style="31" customWidth="1"/>
    <col min="9229" max="9230" width="13.140625" style="31" bestFit="1" customWidth="1"/>
    <col min="9231" max="9231" width="11.5703125" style="31" bestFit="1" customWidth="1"/>
    <col min="9232" max="9232" width="12" style="31" customWidth="1"/>
    <col min="9233" max="9234" width="13.140625" style="31" bestFit="1" customWidth="1"/>
    <col min="9235" max="9235" width="11.42578125" style="31" bestFit="1" customWidth="1"/>
    <col min="9236" max="9236" width="9.5703125" style="31" bestFit="1" customWidth="1"/>
    <col min="9237" max="9237" width="13.140625" style="31" customWidth="1"/>
    <col min="9238" max="9472" width="9.140625" style="31"/>
    <col min="9473" max="9473" width="13.5703125" style="31" customWidth="1"/>
    <col min="9474" max="9474" width="12.28515625" style="31" customWidth="1"/>
    <col min="9475" max="9475" width="14.85546875" style="31" customWidth="1"/>
    <col min="9476" max="9476" width="11.5703125" style="31" customWidth="1"/>
    <col min="9477" max="9477" width="14.42578125" style="31" customWidth="1"/>
    <col min="9478" max="9479" width="12.85546875" style="31" customWidth="1"/>
    <col min="9480" max="9480" width="11.85546875" style="31" customWidth="1"/>
    <col min="9481" max="9481" width="14" style="31" bestFit="1" customWidth="1"/>
    <col min="9482" max="9482" width="13.42578125" style="31" customWidth="1"/>
    <col min="9483" max="9483" width="11.85546875" style="31" customWidth="1"/>
    <col min="9484" max="9484" width="12.5703125" style="31" customWidth="1"/>
    <col min="9485" max="9486" width="13.140625" style="31" bestFit="1" customWidth="1"/>
    <col min="9487" max="9487" width="11.5703125" style="31" bestFit="1" customWidth="1"/>
    <col min="9488" max="9488" width="12" style="31" customWidth="1"/>
    <col min="9489" max="9490" width="13.140625" style="31" bestFit="1" customWidth="1"/>
    <col min="9491" max="9491" width="11.42578125" style="31" bestFit="1" customWidth="1"/>
    <col min="9492" max="9492" width="9.5703125" style="31" bestFit="1" customWidth="1"/>
    <col min="9493" max="9493" width="13.140625" style="31" customWidth="1"/>
    <col min="9494" max="9728" width="9.140625" style="31"/>
    <col min="9729" max="9729" width="13.5703125" style="31" customWidth="1"/>
    <col min="9730" max="9730" width="12.28515625" style="31" customWidth="1"/>
    <col min="9731" max="9731" width="14.85546875" style="31" customWidth="1"/>
    <col min="9732" max="9732" width="11.5703125" style="31" customWidth="1"/>
    <col min="9733" max="9733" width="14.42578125" style="31" customWidth="1"/>
    <col min="9734" max="9735" width="12.85546875" style="31" customWidth="1"/>
    <col min="9736" max="9736" width="11.85546875" style="31" customWidth="1"/>
    <col min="9737" max="9737" width="14" style="31" bestFit="1" customWidth="1"/>
    <col min="9738" max="9738" width="13.42578125" style="31" customWidth="1"/>
    <col min="9739" max="9739" width="11.85546875" style="31" customWidth="1"/>
    <col min="9740" max="9740" width="12.5703125" style="31" customWidth="1"/>
    <col min="9741" max="9742" width="13.140625" style="31" bestFit="1" customWidth="1"/>
    <col min="9743" max="9743" width="11.5703125" style="31" bestFit="1" customWidth="1"/>
    <col min="9744" max="9744" width="12" style="31" customWidth="1"/>
    <col min="9745" max="9746" width="13.140625" style="31" bestFit="1" customWidth="1"/>
    <col min="9747" max="9747" width="11.42578125" style="31" bestFit="1" customWidth="1"/>
    <col min="9748" max="9748" width="9.5703125" style="31" bestFit="1" customWidth="1"/>
    <col min="9749" max="9749" width="13.140625" style="31" customWidth="1"/>
    <col min="9750" max="9984" width="9.140625" style="31"/>
    <col min="9985" max="9985" width="13.5703125" style="31" customWidth="1"/>
    <col min="9986" max="9986" width="12.28515625" style="31" customWidth="1"/>
    <col min="9987" max="9987" width="14.85546875" style="31" customWidth="1"/>
    <col min="9988" max="9988" width="11.5703125" style="31" customWidth="1"/>
    <col min="9989" max="9989" width="14.42578125" style="31" customWidth="1"/>
    <col min="9990" max="9991" width="12.85546875" style="31" customWidth="1"/>
    <col min="9992" max="9992" width="11.85546875" style="31" customWidth="1"/>
    <col min="9993" max="9993" width="14" style="31" bestFit="1" customWidth="1"/>
    <col min="9994" max="9994" width="13.42578125" style="31" customWidth="1"/>
    <col min="9995" max="9995" width="11.85546875" style="31" customWidth="1"/>
    <col min="9996" max="9996" width="12.5703125" style="31" customWidth="1"/>
    <col min="9997" max="9998" width="13.140625" style="31" bestFit="1" customWidth="1"/>
    <col min="9999" max="9999" width="11.5703125" style="31" bestFit="1" customWidth="1"/>
    <col min="10000" max="10000" width="12" style="31" customWidth="1"/>
    <col min="10001" max="10002" width="13.140625" style="31" bestFit="1" customWidth="1"/>
    <col min="10003" max="10003" width="11.42578125" style="31" bestFit="1" customWidth="1"/>
    <col min="10004" max="10004" width="9.5703125" style="31" bestFit="1" customWidth="1"/>
    <col min="10005" max="10005" width="13.140625" style="31" customWidth="1"/>
    <col min="10006" max="10240" width="9.140625" style="31"/>
    <col min="10241" max="10241" width="13.5703125" style="31" customWidth="1"/>
    <col min="10242" max="10242" width="12.28515625" style="31" customWidth="1"/>
    <col min="10243" max="10243" width="14.85546875" style="31" customWidth="1"/>
    <col min="10244" max="10244" width="11.5703125" style="31" customWidth="1"/>
    <col min="10245" max="10245" width="14.42578125" style="31" customWidth="1"/>
    <col min="10246" max="10247" width="12.85546875" style="31" customWidth="1"/>
    <col min="10248" max="10248" width="11.85546875" style="31" customWidth="1"/>
    <col min="10249" max="10249" width="14" style="31" bestFit="1" customWidth="1"/>
    <col min="10250" max="10250" width="13.42578125" style="31" customWidth="1"/>
    <col min="10251" max="10251" width="11.85546875" style="31" customWidth="1"/>
    <col min="10252" max="10252" width="12.5703125" style="31" customWidth="1"/>
    <col min="10253" max="10254" width="13.140625" style="31" bestFit="1" customWidth="1"/>
    <col min="10255" max="10255" width="11.5703125" style="31" bestFit="1" customWidth="1"/>
    <col min="10256" max="10256" width="12" style="31" customWidth="1"/>
    <col min="10257" max="10258" width="13.140625" style="31" bestFit="1" customWidth="1"/>
    <col min="10259" max="10259" width="11.42578125" style="31" bestFit="1" customWidth="1"/>
    <col min="10260" max="10260" width="9.5703125" style="31" bestFit="1" customWidth="1"/>
    <col min="10261" max="10261" width="13.140625" style="31" customWidth="1"/>
    <col min="10262" max="10496" width="9.140625" style="31"/>
    <col min="10497" max="10497" width="13.5703125" style="31" customWidth="1"/>
    <col min="10498" max="10498" width="12.28515625" style="31" customWidth="1"/>
    <col min="10499" max="10499" width="14.85546875" style="31" customWidth="1"/>
    <col min="10500" max="10500" width="11.5703125" style="31" customWidth="1"/>
    <col min="10501" max="10501" width="14.42578125" style="31" customWidth="1"/>
    <col min="10502" max="10503" width="12.85546875" style="31" customWidth="1"/>
    <col min="10504" max="10504" width="11.85546875" style="31" customWidth="1"/>
    <col min="10505" max="10505" width="14" style="31" bestFit="1" customWidth="1"/>
    <col min="10506" max="10506" width="13.42578125" style="31" customWidth="1"/>
    <col min="10507" max="10507" width="11.85546875" style="31" customWidth="1"/>
    <col min="10508" max="10508" width="12.5703125" style="31" customWidth="1"/>
    <col min="10509" max="10510" width="13.140625" style="31" bestFit="1" customWidth="1"/>
    <col min="10511" max="10511" width="11.5703125" style="31" bestFit="1" customWidth="1"/>
    <col min="10512" max="10512" width="12" style="31" customWidth="1"/>
    <col min="10513" max="10514" width="13.140625" style="31" bestFit="1" customWidth="1"/>
    <col min="10515" max="10515" width="11.42578125" style="31" bestFit="1" customWidth="1"/>
    <col min="10516" max="10516" width="9.5703125" style="31" bestFit="1" customWidth="1"/>
    <col min="10517" max="10517" width="13.140625" style="31" customWidth="1"/>
    <col min="10518" max="10752" width="9.140625" style="31"/>
    <col min="10753" max="10753" width="13.5703125" style="31" customWidth="1"/>
    <col min="10754" max="10754" width="12.28515625" style="31" customWidth="1"/>
    <col min="10755" max="10755" width="14.85546875" style="31" customWidth="1"/>
    <col min="10756" max="10756" width="11.5703125" style="31" customWidth="1"/>
    <col min="10757" max="10757" width="14.42578125" style="31" customWidth="1"/>
    <col min="10758" max="10759" width="12.85546875" style="31" customWidth="1"/>
    <col min="10760" max="10760" width="11.85546875" style="31" customWidth="1"/>
    <col min="10761" max="10761" width="14" style="31" bestFit="1" customWidth="1"/>
    <col min="10762" max="10762" width="13.42578125" style="31" customWidth="1"/>
    <col min="10763" max="10763" width="11.85546875" style="31" customWidth="1"/>
    <col min="10764" max="10764" width="12.5703125" style="31" customWidth="1"/>
    <col min="10765" max="10766" width="13.140625" style="31" bestFit="1" customWidth="1"/>
    <col min="10767" max="10767" width="11.5703125" style="31" bestFit="1" customWidth="1"/>
    <col min="10768" max="10768" width="12" style="31" customWidth="1"/>
    <col min="10769" max="10770" width="13.140625" style="31" bestFit="1" customWidth="1"/>
    <col min="10771" max="10771" width="11.42578125" style="31" bestFit="1" customWidth="1"/>
    <col min="10772" max="10772" width="9.5703125" style="31" bestFit="1" customWidth="1"/>
    <col min="10773" max="10773" width="13.140625" style="31" customWidth="1"/>
    <col min="10774" max="11008" width="9.140625" style="31"/>
    <col min="11009" max="11009" width="13.5703125" style="31" customWidth="1"/>
    <col min="11010" max="11010" width="12.28515625" style="31" customWidth="1"/>
    <col min="11011" max="11011" width="14.85546875" style="31" customWidth="1"/>
    <col min="11012" max="11012" width="11.5703125" style="31" customWidth="1"/>
    <col min="11013" max="11013" width="14.42578125" style="31" customWidth="1"/>
    <col min="11014" max="11015" width="12.85546875" style="31" customWidth="1"/>
    <col min="11016" max="11016" width="11.85546875" style="31" customWidth="1"/>
    <col min="11017" max="11017" width="14" style="31" bestFit="1" customWidth="1"/>
    <col min="11018" max="11018" width="13.42578125" style="31" customWidth="1"/>
    <col min="11019" max="11019" width="11.85546875" style="31" customWidth="1"/>
    <col min="11020" max="11020" width="12.5703125" style="31" customWidth="1"/>
    <col min="11021" max="11022" width="13.140625" style="31" bestFit="1" customWidth="1"/>
    <col min="11023" max="11023" width="11.5703125" style="31" bestFit="1" customWidth="1"/>
    <col min="11024" max="11024" width="12" style="31" customWidth="1"/>
    <col min="11025" max="11026" width="13.140625" style="31" bestFit="1" customWidth="1"/>
    <col min="11027" max="11027" width="11.42578125" style="31" bestFit="1" customWidth="1"/>
    <col min="11028" max="11028" width="9.5703125" style="31" bestFit="1" customWidth="1"/>
    <col min="11029" max="11029" width="13.140625" style="31" customWidth="1"/>
    <col min="11030" max="11264" width="9.140625" style="31"/>
    <col min="11265" max="11265" width="13.5703125" style="31" customWidth="1"/>
    <col min="11266" max="11266" width="12.28515625" style="31" customWidth="1"/>
    <col min="11267" max="11267" width="14.85546875" style="31" customWidth="1"/>
    <col min="11268" max="11268" width="11.5703125" style="31" customWidth="1"/>
    <col min="11269" max="11269" width="14.42578125" style="31" customWidth="1"/>
    <col min="11270" max="11271" width="12.85546875" style="31" customWidth="1"/>
    <col min="11272" max="11272" width="11.85546875" style="31" customWidth="1"/>
    <col min="11273" max="11273" width="14" style="31" bestFit="1" customWidth="1"/>
    <col min="11274" max="11274" width="13.42578125" style="31" customWidth="1"/>
    <col min="11275" max="11275" width="11.85546875" style="31" customWidth="1"/>
    <col min="11276" max="11276" width="12.5703125" style="31" customWidth="1"/>
    <col min="11277" max="11278" width="13.140625" style="31" bestFit="1" customWidth="1"/>
    <col min="11279" max="11279" width="11.5703125" style="31" bestFit="1" customWidth="1"/>
    <col min="11280" max="11280" width="12" style="31" customWidth="1"/>
    <col min="11281" max="11282" width="13.140625" style="31" bestFit="1" customWidth="1"/>
    <col min="11283" max="11283" width="11.42578125" style="31" bestFit="1" customWidth="1"/>
    <col min="11284" max="11284" width="9.5703125" style="31" bestFit="1" customWidth="1"/>
    <col min="11285" max="11285" width="13.140625" style="31" customWidth="1"/>
    <col min="11286" max="11520" width="9.140625" style="31"/>
    <col min="11521" max="11521" width="13.5703125" style="31" customWidth="1"/>
    <col min="11522" max="11522" width="12.28515625" style="31" customWidth="1"/>
    <col min="11523" max="11523" width="14.85546875" style="31" customWidth="1"/>
    <col min="11524" max="11524" width="11.5703125" style="31" customWidth="1"/>
    <col min="11525" max="11525" width="14.42578125" style="31" customWidth="1"/>
    <col min="11526" max="11527" width="12.85546875" style="31" customWidth="1"/>
    <col min="11528" max="11528" width="11.85546875" style="31" customWidth="1"/>
    <col min="11529" max="11529" width="14" style="31" bestFit="1" customWidth="1"/>
    <col min="11530" max="11530" width="13.42578125" style="31" customWidth="1"/>
    <col min="11531" max="11531" width="11.85546875" style="31" customWidth="1"/>
    <col min="11532" max="11532" width="12.5703125" style="31" customWidth="1"/>
    <col min="11533" max="11534" width="13.140625" style="31" bestFit="1" customWidth="1"/>
    <col min="11535" max="11535" width="11.5703125" style="31" bestFit="1" customWidth="1"/>
    <col min="11536" max="11536" width="12" style="31" customWidth="1"/>
    <col min="11537" max="11538" width="13.140625" style="31" bestFit="1" customWidth="1"/>
    <col min="11539" max="11539" width="11.42578125" style="31" bestFit="1" customWidth="1"/>
    <col min="11540" max="11540" width="9.5703125" style="31" bestFit="1" customWidth="1"/>
    <col min="11541" max="11541" width="13.140625" style="31" customWidth="1"/>
    <col min="11542" max="11776" width="9.140625" style="31"/>
    <col min="11777" max="11777" width="13.5703125" style="31" customWidth="1"/>
    <col min="11778" max="11778" width="12.28515625" style="31" customWidth="1"/>
    <col min="11779" max="11779" width="14.85546875" style="31" customWidth="1"/>
    <col min="11780" max="11780" width="11.5703125" style="31" customWidth="1"/>
    <col min="11781" max="11781" width="14.42578125" style="31" customWidth="1"/>
    <col min="11782" max="11783" width="12.85546875" style="31" customWidth="1"/>
    <col min="11784" max="11784" width="11.85546875" style="31" customWidth="1"/>
    <col min="11785" max="11785" width="14" style="31" bestFit="1" customWidth="1"/>
    <col min="11786" max="11786" width="13.42578125" style="31" customWidth="1"/>
    <col min="11787" max="11787" width="11.85546875" style="31" customWidth="1"/>
    <col min="11788" max="11788" width="12.5703125" style="31" customWidth="1"/>
    <col min="11789" max="11790" width="13.140625" style="31" bestFit="1" customWidth="1"/>
    <col min="11791" max="11791" width="11.5703125" style="31" bestFit="1" customWidth="1"/>
    <col min="11792" max="11792" width="12" style="31" customWidth="1"/>
    <col min="11793" max="11794" width="13.140625" style="31" bestFit="1" customWidth="1"/>
    <col min="11795" max="11795" width="11.42578125" style="31" bestFit="1" customWidth="1"/>
    <col min="11796" max="11796" width="9.5703125" style="31" bestFit="1" customWidth="1"/>
    <col min="11797" max="11797" width="13.140625" style="31" customWidth="1"/>
    <col min="11798" max="12032" width="9.140625" style="31"/>
    <col min="12033" max="12033" width="13.5703125" style="31" customWidth="1"/>
    <col min="12034" max="12034" width="12.28515625" style="31" customWidth="1"/>
    <col min="12035" max="12035" width="14.85546875" style="31" customWidth="1"/>
    <col min="12036" max="12036" width="11.5703125" style="31" customWidth="1"/>
    <col min="12037" max="12037" width="14.42578125" style="31" customWidth="1"/>
    <col min="12038" max="12039" width="12.85546875" style="31" customWidth="1"/>
    <col min="12040" max="12040" width="11.85546875" style="31" customWidth="1"/>
    <col min="12041" max="12041" width="14" style="31" bestFit="1" customWidth="1"/>
    <col min="12042" max="12042" width="13.42578125" style="31" customWidth="1"/>
    <col min="12043" max="12043" width="11.85546875" style="31" customWidth="1"/>
    <col min="12044" max="12044" width="12.5703125" style="31" customWidth="1"/>
    <col min="12045" max="12046" width="13.140625" style="31" bestFit="1" customWidth="1"/>
    <col min="12047" max="12047" width="11.5703125" style="31" bestFit="1" customWidth="1"/>
    <col min="12048" max="12048" width="12" style="31" customWidth="1"/>
    <col min="12049" max="12050" width="13.140625" style="31" bestFit="1" customWidth="1"/>
    <col min="12051" max="12051" width="11.42578125" style="31" bestFit="1" customWidth="1"/>
    <col min="12052" max="12052" width="9.5703125" style="31" bestFit="1" customWidth="1"/>
    <col min="12053" max="12053" width="13.140625" style="31" customWidth="1"/>
    <col min="12054" max="12288" width="9.140625" style="31"/>
    <col min="12289" max="12289" width="13.5703125" style="31" customWidth="1"/>
    <col min="12290" max="12290" width="12.28515625" style="31" customWidth="1"/>
    <col min="12291" max="12291" width="14.85546875" style="31" customWidth="1"/>
    <col min="12292" max="12292" width="11.5703125" style="31" customWidth="1"/>
    <col min="12293" max="12293" width="14.42578125" style="31" customWidth="1"/>
    <col min="12294" max="12295" width="12.85546875" style="31" customWidth="1"/>
    <col min="12296" max="12296" width="11.85546875" style="31" customWidth="1"/>
    <col min="12297" max="12297" width="14" style="31" bestFit="1" customWidth="1"/>
    <col min="12298" max="12298" width="13.42578125" style="31" customWidth="1"/>
    <col min="12299" max="12299" width="11.85546875" style="31" customWidth="1"/>
    <col min="12300" max="12300" width="12.5703125" style="31" customWidth="1"/>
    <col min="12301" max="12302" width="13.140625" style="31" bestFit="1" customWidth="1"/>
    <col min="12303" max="12303" width="11.5703125" style="31" bestFit="1" customWidth="1"/>
    <col min="12304" max="12304" width="12" style="31" customWidth="1"/>
    <col min="12305" max="12306" width="13.140625" style="31" bestFit="1" customWidth="1"/>
    <col min="12307" max="12307" width="11.42578125" style="31" bestFit="1" customWidth="1"/>
    <col min="12308" max="12308" width="9.5703125" style="31" bestFit="1" customWidth="1"/>
    <col min="12309" max="12309" width="13.140625" style="31" customWidth="1"/>
    <col min="12310" max="12544" width="9.140625" style="31"/>
    <col min="12545" max="12545" width="13.5703125" style="31" customWidth="1"/>
    <col min="12546" max="12546" width="12.28515625" style="31" customWidth="1"/>
    <col min="12547" max="12547" width="14.85546875" style="31" customWidth="1"/>
    <col min="12548" max="12548" width="11.5703125" style="31" customWidth="1"/>
    <col min="12549" max="12549" width="14.42578125" style="31" customWidth="1"/>
    <col min="12550" max="12551" width="12.85546875" style="31" customWidth="1"/>
    <col min="12552" max="12552" width="11.85546875" style="31" customWidth="1"/>
    <col min="12553" max="12553" width="14" style="31" bestFit="1" customWidth="1"/>
    <col min="12554" max="12554" width="13.42578125" style="31" customWidth="1"/>
    <col min="12555" max="12555" width="11.85546875" style="31" customWidth="1"/>
    <col min="12556" max="12556" width="12.5703125" style="31" customWidth="1"/>
    <col min="12557" max="12558" width="13.140625" style="31" bestFit="1" customWidth="1"/>
    <col min="12559" max="12559" width="11.5703125" style="31" bestFit="1" customWidth="1"/>
    <col min="12560" max="12560" width="12" style="31" customWidth="1"/>
    <col min="12561" max="12562" width="13.140625" style="31" bestFit="1" customWidth="1"/>
    <col min="12563" max="12563" width="11.42578125" style="31" bestFit="1" customWidth="1"/>
    <col min="12564" max="12564" width="9.5703125" style="31" bestFit="1" customWidth="1"/>
    <col min="12565" max="12565" width="13.140625" style="31" customWidth="1"/>
    <col min="12566" max="12800" width="9.140625" style="31"/>
    <col min="12801" max="12801" width="13.5703125" style="31" customWidth="1"/>
    <col min="12802" max="12802" width="12.28515625" style="31" customWidth="1"/>
    <col min="12803" max="12803" width="14.85546875" style="31" customWidth="1"/>
    <col min="12804" max="12804" width="11.5703125" style="31" customWidth="1"/>
    <col min="12805" max="12805" width="14.42578125" style="31" customWidth="1"/>
    <col min="12806" max="12807" width="12.85546875" style="31" customWidth="1"/>
    <col min="12808" max="12808" width="11.85546875" style="31" customWidth="1"/>
    <col min="12809" max="12809" width="14" style="31" bestFit="1" customWidth="1"/>
    <col min="12810" max="12810" width="13.42578125" style="31" customWidth="1"/>
    <col min="12811" max="12811" width="11.85546875" style="31" customWidth="1"/>
    <col min="12812" max="12812" width="12.5703125" style="31" customWidth="1"/>
    <col min="12813" max="12814" width="13.140625" style="31" bestFit="1" customWidth="1"/>
    <col min="12815" max="12815" width="11.5703125" style="31" bestFit="1" customWidth="1"/>
    <col min="12816" max="12816" width="12" style="31" customWidth="1"/>
    <col min="12817" max="12818" width="13.140625" style="31" bestFit="1" customWidth="1"/>
    <col min="12819" max="12819" width="11.42578125" style="31" bestFit="1" customWidth="1"/>
    <col min="12820" max="12820" width="9.5703125" style="31" bestFit="1" customWidth="1"/>
    <col min="12821" max="12821" width="13.140625" style="31" customWidth="1"/>
    <col min="12822" max="13056" width="9.140625" style="31"/>
    <col min="13057" max="13057" width="13.5703125" style="31" customWidth="1"/>
    <col min="13058" max="13058" width="12.28515625" style="31" customWidth="1"/>
    <col min="13059" max="13059" width="14.85546875" style="31" customWidth="1"/>
    <col min="13060" max="13060" width="11.5703125" style="31" customWidth="1"/>
    <col min="13061" max="13061" width="14.42578125" style="31" customWidth="1"/>
    <col min="13062" max="13063" width="12.85546875" style="31" customWidth="1"/>
    <col min="13064" max="13064" width="11.85546875" style="31" customWidth="1"/>
    <col min="13065" max="13065" width="14" style="31" bestFit="1" customWidth="1"/>
    <col min="13066" max="13066" width="13.42578125" style="31" customWidth="1"/>
    <col min="13067" max="13067" width="11.85546875" style="31" customWidth="1"/>
    <col min="13068" max="13068" width="12.5703125" style="31" customWidth="1"/>
    <col min="13069" max="13070" width="13.140625" style="31" bestFit="1" customWidth="1"/>
    <col min="13071" max="13071" width="11.5703125" style="31" bestFit="1" customWidth="1"/>
    <col min="13072" max="13072" width="12" style="31" customWidth="1"/>
    <col min="13073" max="13074" width="13.140625" style="31" bestFit="1" customWidth="1"/>
    <col min="13075" max="13075" width="11.42578125" style="31" bestFit="1" customWidth="1"/>
    <col min="13076" max="13076" width="9.5703125" style="31" bestFit="1" customWidth="1"/>
    <col min="13077" max="13077" width="13.140625" style="31" customWidth="1"/>
    <col min="13078" max="13312" width="9.140625" style="31"/>
    <col min="13313" max="13313" width="13.5703125" style="31" customWidth="1"/>
    <col min="13314" max="13314" width="12.28515625" style="31" customWidth="1"/>
    <col min="13315" max="13315" width="14.85546875" style="31" customWidth="1"/>
    <col min="13316" max="13316" width="11.5703125" style="31" customWidth="1"/>
    <col min="13317" max="13317" width="14.42578125" style="31" customWidth="1"/>
    <col min="13318" max="13319" width="12.85546875" style="31" customWidth="1"/>
    <col min="13320" max="13320" width="11.85546875" style="31" customWidth="1"/>
    <col min="13321" max="13321" width="14" style="31" bestFit="1" customWidth="1"/>
    <col min="13322" max="13322" width="13.42578125" style="31" customWidth="1"/>
    <col min="13323" max="13323" width="11.85546875" style="31" customWidth="1"/>
    <col min="13324" max="13324" width="12.5703125" style="31" customWidth="1"/>
    <col min="13325" max="13326" width="13.140625" style="31" bestFit="1" customWidth="1"/>
    <col min="13327" max="13327" width="11.5703125" style="31" bestFit="1" customWidth="1"/>
    <col min="13328" max="13328" width="12" style="31" customWidth="1"/>
    <col min="13329" max="13330" width="13.140625" style="31" bestFit="1" customWidth="1"/>
    <col min="13331" max="13331" width="11.42578125" style="31" bestFit="1" customWidth="1"/>
    <col min="13332" max="13332" width="9.5703125" style="31" bestFit="1" customWidth="1"/>
    <col min="13333" max="13333" width="13.140625" style="31" customWidth="1"/>
    <col min="13334" max="13568" width="9.140625" style="31"/>
    <col min="13569" max="13569" width="13.5703125" style="31" customWidth="1"/>
    <col min="13570" max="13570" width="12.28515625" style="31" customWidth="1"/>
    <col min="13571" max="13571" width="14.85546875" style="31" customWidth="1"/>
    <col min="13572" max="13572" width="11.5703125" style="31" customWidth="1"/>
    <col min="13573" max="13573" width="14.42578125" style="31" customWidth="1"/>
    <col min="13574" max="13575" width="12.85546875" style="31" customWidth="1"/>
    <col min="13576" max="13576" width="11.85546875" style="31" customWidth="1"/>
    <col min="13577" max="13577" width="14" style="31" bestFit="1" customWidth="1"/>
    <col min="13578" max="13578" width="13.42578125" style="31" customWidth="1"/>
    <col min="13579" max="13579" width="11.85546875" style="31" customWidth="1"/>
    <col min="13580" max="13580" width="12.5703125" style="31" customWidth="1"/>
    <col min="13581" max="13582" width="13.140625" style="31" bestFit="1" customWidth="1"/>
    <col min="13583" max="13583" width="11.5703125" style="31" bestFit="1" customWidth="1"/>
    <col min="13584" max="13584" width="12" style="31" customWidth="1"/>
    <col min="13585" max="13586" width="13.140625" style="31" bestFit="1" customWidth="1"/>
    <col min="13587" max="13587" width="11.42578125" style="31" bestFit="1" customWidth="1"/>
    <col min="13588" max="13588" width="9.5703125" style="31" bestFit="1" customWidth="1"/>
    <col min="13589" max="13589" width="13.140625" style="31" customWidth="1"/>
    <col min="13590" max="13824" width="9.140625" style="31"/>
    <col min="13825" max="13825" width="13.5703125" style="31" customWidth="1"/>
    <col min="13826" max="13826" width="12.28515625" style="31" customWidth="1"/>
    <col min="13827" max="13827" width="14.85546875" style="31" customWidth="1"/>
    <col min="13828" max="13828" width="11.5703125" style="31" customWidth="1"/>
    <col min="13829" max="13829" width="14.42578125" style="31" customWidth="1"/>
    <col min="13830" max="13831" width="12.85546875" style="31" customWidth="1"/>
    <col min="13832" max="13832" width="11.85546875" style="31" customWidth="1"/>
    <col min="13833" max="13833" width="14" style="31" bestFit="1" customWidth="1"/>
    <col min="13834" max="13834" width="13.42578125" style="31" customWidth="1"/>
    <col min="13835" max="13835" width="11.85546875" style="31" customWidth="1"/>
    <col min="13836" max="13836" width="12.5703125" style="31" customWidth="1"/>
    <col min="13837" max="13838" width="13.140625" style="31" bestFit="1" customWidth="1"/>
    <col min="13839" max="13839" width="11.5703125" style="31" bestFit="1" customWidth="1"/>
    <col min="13840" max="13840" width="12" style="31" customWidth="1"/>
    <col min="13841" max="13842" width="13.140625" style="31" bestFit="1" customWidth="1"/>
    <col min="13843" max="13843" width="11.42578125" style="31" bestFit="1" customWidth="1"/>
    <col min="13844" max="13844" width="9.5703125" style="31" bestFit="1" customWidth="1"/>
    <col min="13845" max="13845" width="13.140625" style="31" customWidth="1"/>
    <col min="13846" max="14080" width="9.140625" style="31"/>
    <col min="14081" max="14081" width="13.5703125" style="31" customWidth="1"/>
    <col min="14082" max="14082" width="12.28515625" style="31" customWidth="1"/>
    <col min="14083" max="14083" width="14.85546875" style="31" customWidth="1"/>
    <col min="14084" max="14084" width="11.5703125" style="31" customWidth="1"/>
    <col min="14085" max="14085" width="14.42578125" style="31" customWidth="1"/>
    <col min="14086" max="14087" width="12.85546875" style="31" customWidth="1"/>
    <col min="14088" max="14088" width="11.85546875" style="31" customWidth="1"/>
    <col min="14089" max="14089" width="14" style="31" bestFit="1" customWidth="1"/>
    <col min="14090" max="14090" width="13.42578125" style="31" customWidth="1"/>
    <col min="14091" max="14091" width="11.85546875" style="31" customWidth="1"/>
    <col min="14092" max="14092" width="12.5703125" style="31" customWidth="1"/>
    <col min="14093" max="14094" width="13.140625" style="31" bestFit="1" customWidth="1"/>
    <col min="14095" max="14095" width="11.5703125" style="31" bestFit="1" customWidth="1"/>
    <col min="14096" max="14096" width="12" style="31" customWidth="1"/>
    <col min="14097" max="14098" width="13.140625" style="31" bestFit="1" customWidth="1"/>
    <col min="14099" max="14099" width="11.42578125" style="31" bestFit="1" customWidth="1"/>
    <col min="14100" max="14100" width="9.5703125" style="31" bestFit="1" customWidth="1"/>
    <col min="14101" max="14101" width="13.140625" style="31" customWidth="1"/>
    <col min="14102" max="14336" width="9.140625" style="31"/>
    <col min="14337" max="14337" width="13.5703125" style="31" customWidth="1"/>
    <col min="14338" max="14338" width="12.28515625" style="31" customWidth="1"/>
    <col min="14339" max="14339" width="14.85546875" style="31" customWidth="1"/>
    <col min="14340" max="14340" width="11.5703125" style="31" customWidth="1"/>
    <col min="14341" max="14341" width="14.42578125" style="31" customWidth="1"/>
    <col min="14342" max="14343" width="12.85546875" style="31" customWidth="1"/>
    <col min="14344" max="14344" width="11.85546875" style="31" customWidth="1"/>
    <col min="14345" max="14345" width="14" style="31" bestFit="1" customWidth="1"/>
    <col min="14346" max="14346" width="13.42578125" style="31" customWidth="1"/>
    <col min="14347" max="14347" width="11.85546875" style="31" customWidth="1"/>
    <col min="14348" max="14348" width="12.5703125" style="31" customWidth="1"/>
    <col min="14349" max="14350" width="13.140625" style="31" bestFit="1" customWidth="1"/>
    <col min="14351" max="14351" width="11.5703125" style="31" bestFit="1" customWidth="1"/>
    <col min="14352" max="14352" width="12" style="31" customWidth="1"/>
    <col min="14353" max="14354" width="13.140625" style="31" bestFit="1" customWidth="1"/>
    <col min="14355" max="14355" width="11.42578125" style="31" bestFit="1" customWidth="1"/>
    <col min="14356" max="14356" width="9.5703125" style="31" bestFit="1" customWidth="1"/>
    <col min="14357" max="14357" width="13.140625" style="31" customWidth="1"/>
    <col min="14358" max="14592" width="9.140625" style="31"/>
    <col min="14593" max="14593" width="13.5703125" style="31" customWidth="1"/>
    <col min="14594" max="14594" width="12.28515625" style="31" customWidth="1"/>
    <col min="14595" max="14595" width="14.85546875" style="31" customWidth="1"/>
    <col min="14596" max="14596" width="11.5703125" style="31" customWidth="1"/>
    <col min="14597" max="14597" width="14.42578125" style="31" customWidth="1"/>
    <col min="14598" max="14599" width="12.85546875" style="31" customWidth="1"/>
    <col min="14600" max="14600" width="11.85546875" style="31" customWidth="1"/>
    <col min="14601" max="14601" width="14" style="31" bestFit="1" customWidth="1"/>
    <col min="14602" max="14602" width="13.42578125" style="31" customWidth="1"/>
    <col min="14603" max="14603" width="11.85546875" style="31" customWidth="1"/>
    <col min="14604" max="14604" width="12.5703125" style="31" customWidth="1"/>
    <col min="14605" max="14606" width="13.140625" style="31" bestFit="1" customWidth="1"/>
    <col min="14607" max="14607" width="11.5703125" style="31" bestFit="1" customWidth="1"/>
    <col min="14608" max="14608" width="12" style="31" customWidth="1"/>
    <col min="14609" max="14610" width="13.140625" style="31" bestFit="1" customWidth="1"/>
    <col min="14611" max="14611" width="11.42578125" style="31" bestFit="1" customWidth="1"/>
    <col min="14612" max="14612" width="9.5703125" style="31" bestFit="1" customWidth="1"/>
    <col min="14613" max="14613" width="13.140625" style="31" customWidth="1"/>
    <col min="14614" max="14848" width="9.140625" style="31"/>
    <col min="14849" max="14849" width="13.5703125" style="31" customWidth="1"/>
    <col min="14850" max="14850" width="12.28515625" style="31" customWidth="1"/>
    <col min="14851" max="14851" width="14.85546875" style="31" customWidth="1"/>
    <col min="14852" max="14852" width="11.5703125" style="31" customWidth="1"/>
    <col min="14853" max="14853" width="14.42578125" style="31" customWidth="1"/>
    <col min="14854" max="14855" width="12.85546875" style="31" customWidth="1"/>
    <col min="14856" max="14856" width="11.85546875" style="31" customWidth="1"/>
    <col min="14857" max="14857" width="14" style="31" bestFit="1" customWidth="1"/>
    <col min="14858" max="14858" width="13.42578125" style="31" customWidth="1"/>
    <col min="14859" max="14859" width="11.85546875" style="31" customWidth="1"/>
    <col min="14860" max="14860" width="12.5703125" style="31" customWidth="1"/>
    <col min="14861" max="14862" width="13.140625" style="31" bestFit="1" customWidth="1"/>
    <col min="14863" max="14863" width="11.5703125" style="31" bestFit="1" customWidth="1"/>
    <col min="14864" max="14864" width="12" style="31" customWidth="1"/>
    <col min="14865" max="14866" width="13.140625" style="31" bestFit="1" customWidth="1"/>
    <col min="14867" max="14867" width="11.42578125" style="31" bestFit="1" customWidth="1"/>
    <col min="14868" max="14868" width="9.5703125" style="31" bestFit="1" customWidth="1"/>
    <col min="14869" max="14869" width="13.140625" style="31" customWidth="1"/>
    <col min="14870" max="15104" width="9.140625" style="31"/>
    <col min="15105" max="15105" width="13.5703125" style="31" customWidth="1"/>
    <col min="15106" max="15106" width="12.28515625" style="31" customWidth="1"/>
    <col min="15107" max="15107" width="14.85546875" style="31" customWidth="1"/>
    <col min="15108" max="15108" width="11.5703125" style="31" customWidth="1"/>
    <col min="15109" max="15109" width="14.42578125" style="31" customWidth="1"/>
    <col min="15110" max="15111" width="12.85546875" style="31" customWidth="1"/>
    <col min="15112" max="15112" width="11.85546875" style="31" customWidth="1"/>
    <col min="15113" max="15113" width="14" style="31" bestFit="1" customWidth="1"/>
    <col min="15114" max="15114" width="13.42578125" style="31" customWidth="1"/>
    <col min="15115" max="15115" width="11.85546875" style="31" customWidth="1"/>
    <col min="15116" max="15116" width="12.5703125" style="31" customWidth="1"/>
    <col min="15117" max="15118" width="13.140625" style="31" bestFit="1" customWidth="1"/>
    <col min="15119" max="15119" width="11.5703125" style="31" bestFit="1" customWidth="1"/>
    <col min="15120" max="15120" width="12" style="31" customWidth="1"/>
    <col min="15121" max="15122" width="13.140625" style="31" bestFit="1" customWidth="1"/>
    <col min="15123" max="15123" width="11.42578125" style="31" bestFit="1" customWidth="1"/>
    <col min="15124" max="15124" width="9.5703125" style="31" bestFit="1" customWidth="1"/>
    <col min="15125" max="15125" width="13.140625" style="31" customWidth="1"/>
    <col min="15126" max="15360" width="9.140625" style="31"/>
    <col min="15361" max="15361" width="13.5703125" style="31" customWidth="1"/>
    <col min="15362" max="15362" width="12.28515625" style="31" customWidth="1"/>
    <col min="15363" max="15363" width="14.85546875" style="31" customWidth="1"/>
    <col min="15364" max="15364" width="11.5703125" style="31" customWidth="1"/>
    <col min="15365" max="15365" width="14.42578125" style="31" customWidth="1"/>
    <col min="15366" max="15367" width="12.85546875" style="31" customWidth="1"/>
    <col min="15368" max="15368" width="11.85546875" style="31" customWidth="1"/>
    <col min="15369" max="15369" width="14" style="31" bestFit="1" customWidth="1"/>
    <col min="15370" max="15370" width="13.42578125" style="31" customWidth="1"/>
    <col min="15371" max="15371" width="11.85546875" style="31" customWidth="1"/>
    <col min="15372" max="15372" width="12.5703125" style="31" customWidth="1"/>
    <col min="15373" max="15374" width="13.140625" style="31" bestFit="1" customWidth="1"/>
    <col min="15375" max="15375" width="11.5703125" style="31" bestFit="1" customWidth="1"/>
    <col min="15376" max="15376" width="12" style="31" customWidth="1"/>
    <col min="15377" max="15378" width="13.140625" style="31" bestFit="1" customWidth="1"/>
    <col min="15379" max="15379" width="11.42578125" style="31" bestFit="1" customWidth="1"/>
    <col min="15380" max="15380" width="9.5703125" style="31" bestFit="1" customWidth="1"/>
    <col min="15381" max="15381" width="13.140625" style="31" customWidth="1"/>
    <col min="15382" max="15616" width="9.140625" style="31"/>
    <col min="15617" max="15617" width="13.5703125" style="31" customWidth="1"/>
    <col min="15618" max="15618" width="12.28515625" style="31" customWidth="1"/>
    <col min="15619" max="15619" width="14.85546875" style="31" customWidth="1"/>
    <col min="15620" max="15620" width="11.5703125" style="31" customWidth="1"/>
    <col min="15621" max="15621" width="14.42578125" style="31" customWidth="1"/>
    <col min="15622" max="15623" width="12.85546875" style="31" customWidth="1"/>
    <col min="15624" max="15624" width="11.85546875" style="31" customWidth="1"/>
    <col min="15625" max="15625" width="14" style="31" bestFit="1" customWidth="1"/>
    <col min="15626" max="15626" width="13.42578125" style="31" customWidth="1"/>
    <col min="15627" max="15627" width="11.85546875" style="31" customWidth="1"/>
    <col min="15628" max="15628" width="12.5703125" style="31" customWidth="1"/>
    <col min="15629" max="15630" width="13.140625" style="31" bestFit="1" customWidth="1"/>
    <col min="15631" max="15631" width="11.5703125" style="31" bestFit="1" customWidth="1"/>
    <col min="15632" max="15632" width="12" style="31" customWidth="1"/>
    <col min="15633" max="15634" width="13.140625" style="31" bestFit="1" customWidth="1"/>
    <col min="15635" max="15635" width="11.42578125" style="31" bestFit="1" customWidth="1"/>
    <col min="15636" max="15636" width="9.5703125" style="31" bestFit="1" customWidth="1"/>
    <col min="15637" max="15637" width="13.140625" style="31" customWidth="1"/>
    <col min="15638" max="15872" width="9.140625" style="31"/>
    <col min="15873" max="15873" width="13.5703125" style="31" customWidth="1"/>
    <col min="15874" max="15874" width="12.28515625" style="31" customWidth="1"/>
    <col min="15875" max="15875" width="14.85546875" style="31" customWidth="1"/>
    <col min="15876" max="15876" width="11.5703125" style="31" customWidth="1"/>
    <col min="15877" max="15877" width="14.42578125" style="31" customWidth="1"/>
    <col min="15878" max="15879" width="12.85546875" style="31" customWidth="1"/>
    <col min="15880" max="15880" width="11.85546875" style="31" customWidth="1"/>
    <col min="15881" max="15881" width="14" style="31" bestFit="1" customWidth="1"/>
    <col min="15882" max="15882" width="13.42578125" style="31" customWidth="1"/>
    <col min="15883" max="15883" width="11.85546875" style="31" customWidth="1"/>
    <col min="15884" max="15884" width="12.5703125" style="31" customWidth="1"/>
    <col min="15885" max="15886" width="13.140625" style="31" bestFit="1" customWidth="1"/>
    <col min="15887" max="15887" width="11.5703125" style="31" bestFit="1" customWidth="1"/>
    <col min="15888" max="15888" width="12" style="31" customWidth="1"/>
    <col min="15889" max="15890" width="13.140625" style="31" bestFit="1" customWidth="1"/>
    <col min="15891" max="15891" width="11.42578125" style="31" bestFit="1" customWidth="1"/>
    <col min="15892" max="15892" width="9.5703125" style="31" bestFit="1" customWidth="1"/>
    <col min="15893" max="15893" width="13.140625" style="31" customWidth="1"/>
    <col min="15894" max="16128" width="9.140625" style="31"/>
    <col min="16129" max="16129" width="13.5703125" style="31" customWidth="1"/>
    <col min="16130" max="16130" width="12.28515625" style="31" customWidth="1"/>
    <col min="16131" max="16131" width="14.85546875" style="31" customWidth="1"/>
    <col min="16132" max="16132" width="11.5703125" style="31" customWidth="1"/>
    <col min="16133" max="16133" width="14.42578125" style="31" customWidth="1"/>
    <col min="16134" max="16135" width="12.85546875" style="31" customWidth="1"/>
    <col min="16136" max="16136" width="11.85546875" style="31" customWidth="1"/>
    <col min="16137" max="16137" width="14" style="31" bestFit="1" customWidth="1"/>
    <col min="16138" max="16138" width="13.42578125" style="31" customWidth="1"/>
    <col min="16139" max="16139" width="11.85546875" style="31" customWidth="1"/>
    <col min="16140" max="16140" width="12.5703125" style="31" customWidth="1"/>
    <col min="16141" max="16142" width="13.140625" style="31" bestFit="1" customWidth="1"/>
    <col min="16143" max="16143" width="11.5703125" style="31" bestFit="1" customWidth="1"/>
    <col min="16144" max="16144" width="12" style="31" customWidth="1"/>
    <col min="16145" max="16146" width="13.140625" style="31" bestFit="1" customWidth="1"/>
    <col min="16147" max="16147" width="11.42578125" style="31" bestFit="1" customWidth="1"/>
    <col min="16148" max="16148" width="9.5703125" style="31" bestFit="1" customWidth="1"/>
    <col min="16149" max="16149" width="13.140625" style="31" customWidth="1"/>
    <col min="16150" max="16384" width="9.140625" style="31"/>
  </cols>
  <sheetData>
    <row r="1" spans="1:20" x14ac:dyDescent="0.2">
      <c r="A1" s="31" t="s">
        <v>413</v>
      </c>
    </row>
    <row r="2" spans="1:20" ht="15.75" x14ac:dyDescent="0.25">
      <c r="A2" s="76" t="s">
        <v>322</v>
      </c>
      <c r="B2" s="76"/>
      <c r="C2" s="76"/>
      <c r="D2" s="76"/>
    </row>
    <row r="4" spans="1:20" ht="15" x14ac:dyDescent="0.2">
      <c r="A4" s="75" t="s">
        <v>323</v>
      </c>
      <c r="B4" s="75"/>
      <c r="C4" s="75"/>
      <c r="E4" s="74" t="s">
        <v>324</v>
      </c>
      <c r="F4" s="74"/>
      <c r="G4" s="74"/>
      <c r="H4" s="74"/>
      <c r="J4" s="75" t="s">
        <v>325</v>
      </c>
      <c r="K4" s="75"/>
      <c r="L4" s="75"/>
      <c r="N4" s="75" t="s">
        <v>326</v>
      </c>
      <c r="O4" s="75"/>
      <c r="P4" s="75"/>
      <c r="R4" s="75" t="s">
        <v>327</v>
      </c>
      <c r="S4" s="75"/>
      <c r="T4" s="75"/>
    </row>
    <row r="5" spans="1:20" ht="15" x14ac:dyDescent="0.2">
      <c r="A5" s="32"/>
      <c r="B5" s="33" t="s">
        <v>328</v>
      </c>
      <c r="C5" s="34" t="s">
        <v>329</v>
      </c>
      <c r="E5" s="32"/>
      <c r="F5" s="33" t="s">
        <v>330</v>
      </c>
      <c r="G5" s="35" t="s">
        <v>331</v>
      </c>
      <c r="H5" s="35" t="s">
        <v>332</v>
      </c>
      <c r="J5" s="32"/>
      <c r="K5" s="33" t="s">
        <v>333</v>
      </c>
      <c r="L5" s="34" t="s">
        <v>334</v>
      </c>
      <c r="N5" s="32"/>
      <c r="O5" s="33" t="s">
        <v>35</v>
      </c>
      <c r="P5" s="34" t="s">
        <v>335</v>
      </c>
      <c r="R5" s="32"/>
      <c r="S5" s="33" t="s">
        <v>336</v>
      </c>
      <c r="T5" s="34" t="s">
        <v>54</v>
      </c>
    </row>
    <row r="6" spans="1:20" ht="15" x14ac:dyDescent="0.2">
      <c r="A6" s="32" t="s">
        <v>40</v>
      </c>
      <c r="B6" s="32">
        <f>[1]Lauderdale!F11</f>
        <v>1658</v>
      </c>
      <c r="C6" s="32">
        <f>[1]Lauderdale!F12</f>
        <v>1341</v>
      </c>
      <c r="E6" s="32" t="s">
        <v>43</v>
      </c>
      <c r="F6" s="32">
        <f>[1]Limestone!F5</f>
        <v>844</v>
      </c>
      <c r="G6" s="36">
        <f>[1]Limestone!F6</f>
        <v>1677</v>
      </c>
      <c r="H6" s="36">
        <f>[1]Limestone!F7</f>
        <v>2475</v>
      </c>
      <c r="J6" s="32" t="s">
        <v>53</v>
      </c>
      <c r="K6" s="32">
        <f>[1]Morgan!B42</f>
        <v>2429</v>
      </c>
      <c r="L6" s="32">
        <f>[1]Morgan!B43</f>
        <v>2132</v>
      </c>
      <c r="N6" s="32" t="s">
        <v>23</v>
      </c>
      <c r="O6" s="32">
        <f>[1]Cullman!B42</f>
        <v>417</v>
      </c>
      <c r="P6" s="32">
        <f>[1]Cullman!B43</f>
        <v>337</v>
      </c>
      <c r="R6" s="32" t="s">
        <v>6</v>
      </c>
      <c r="S6" s="37">
        <f>[1]Blount!F11</f>
        <v>923</v>
      </c>
      <c r="T6" s="37">
        <f>[1]Blount!F12</f>
        <v>460</v>
      </c>
    </row>
    <row r="7" spans="1:20" ht="15.75" x14ac:dyDescent="0.25">
      <c r="A7" s="38" t="s">
        <v>0</v>
      </c>
      <c r="B7" s="38">
        <f>SUM(B6:B6)</f>
        <v>1658</v>
      </c>
      <c r="C7" s="38">
        <f>SUM(C6:C6)</f>
        <v>1341</v>
      </c>
      <c r="E7" s="38" t="s">
        <v>0</v>
      </c>
      <c r="F7" s="38">
        <f>SUM(F6:F6)</f>
        <v>844</v>
      </c>
      <c r="G7" s="39">
        <f>SUM(G6:G6)</f>
        <v>1677</v>
      </c>
      <c r="H7" s="39">
        <f>SUM(H6:H6)</f>
        <v>2475</v>
      </c>
      <c r="J7" s="38" t="s">
        <v>0</v>
      </c>
      <c r="K7" s="38">
        <f>SUM(K6:K6)</f>
        <v>2429</v>
      </c>
      <c r="L7" s="38">
        <f>SUM(L6:L6)</f>
        <v>2132</v>
      </c>
      <c r="N7" s="32" t="s">
        <v>53</v>
      </c>
      <c r="O7" s="32">
        <f>[1]Morgan!B48</f>
        <v>4804</v>
      </c>
      <c r="P7" s="32">
        <f>[1]Morgan!B49</f>
        <v>2754</v>
      </c>
      <c r="R7" s="32" t="s">
        <v>23</v>
      </c>
      <c r="S7" s="32">
        <f>[1]Cullman!B48</f>
        <v>2755</v>
      </c>
      <c r="T7" s="32">
        <f>[1]Cullman!B49</f>
        <v>2209</v>
      </c>
    </row>
    <row r="8" spans="1:20" ht="15.75" x14ac:dyDescent="0.25">
      <c r="A8" s="38" t="s">
        <v>337</v>
      </c>
      <c r="B8" s="40">
        <f>B7/SUM(B7:C7)</f>
        <v>0.55285095031677223</v>
      </c>
      <c r="C8" s="41">
        <f>C7/SUM(B7:C7)</f>
        <v>0.44714904968322772</v>
      </c>
      <c r="E8" s="38" t="s">
        <v>337</v>
      </c>
      <c r="F8" s="40">
        <f>F7/SUM(F7:H7)</f>
        <v>0.1689351481184948</v>
      </c>
      <c r="G8" s="42">
        <f>G7/SUM(F7:H7)</f>
        <v>0.3356685348278623</v>
      </c>
      <c r="H8" s="42">
        <f>H7/SUM(F7:H7)</f>
        <v>0.4953963170536429</v>
      </c>
      <c r="J8" s="38" t="s">
        <v>337</v>
      </c>
      <c r="K8" s="40">
        <f>K7/SUM(K7:L7)</f>
        <v>0.53255864941898712</v>
      </c>
      <c r="L8" s="41">
        <f>L7/SUM(K7:L7)</f>
        <v>0.46744135058101294</v>
      </c>
      <c r="N8" s="38" t="s">
        <v>0</v>
      </c>
      <c r="O8" s="38">
        <f>SUM(O6:O7)</f>
        <v>5221</v>
      </c>
      <c r="P8" s="38">
        <f>SUM(P6:P7)</f>
        <v>3091</v>
      </c>
      <c r="R8" s="32" t="s">
        <v>53</v>
      </c>
      <c r="S8" s="32">
        <f>[1]Morgan!F5</f>
        <v>758</v>
      </c>
      <c r="T8" s="32">
        <f>[1]Morgan!F6</f>
        <v>231</v>
      </c>
    </row>
    <row r="9" spans="1:20" ht="15.75" x14ac:dyDescent="0.25">
      <c r="N9" s="38" t="s">
        <v>337</v>
      </c>
      <c r="O9" s="40">
        <f>O8/SUM(O8:P8)</f>
        <v>0.62812800769971122</v>
      </c>
      <c r="P9" s="41">
        <f>P8/SUM(O8:P8)</f>
        <v>0.37187199230028872</v>
      </c>
      <c r="R9" s="38" t="s">
        <v>0</v>
      </c>
      <c r="S9" s="38">
        <f>SUM(S6:S8)</f>
        <v>4436</v>
      </c>
      <c r="T9" s="38">
        <f>SUM(T6:T8)</f>
        <v>2900</v>
      </c>
    </row>
    <row r="10" spans="1:20" ht="15.75" x14ac:dyDescent="0.25">
      <c r="R10" s="38" t="s">
        <v>337</v>
      </c>
      <c r="S10" s="40">
        <f>S9/SUM(S9:T9)</f>
        <v>0.60468920392584513</v>
      </c>
      <c r="T10" s="41">
        <f>T9/SUM(S9:T9)</f>
        <v>0.39531079607415487</v>
      </c>
    </row>
    <row r="12" spans="1:20" ht="15" x14ac:dyDescent="0.2">
      <c r="A12" s="75" t="s">
        <v>338</v>
      </c>
      <c r="B12" s="75"/>
      <c r="C12" s="75"/>
      <c r="E12" s="75" t="s">
        <v>339</v>
      </c>
      <c r="F12" s="75"/>
      <c r="G12" s="75"/>
      <c r="I12" s="75" t="s">
        <v>340</v>
      </c>
      <c r="J12" s="75"/>
      <c r="K12" s="75"/>
      <c r="M12" s="75" t="s">
        <v>341</v>
      </c>
      <c r="N12" s="75"/>
      <c r="O12" s="75"/>
      <c r="Q12" s="74" t="s">
        <v>342</v>
      </c>
      <c r="R12" s="74"/>
      <c r="S12" s="74"/>
      <c r="T12" s="74"/>
    </row>
    <row r="13" spans="1:20" ht="15" x14ac:dyDescent="0.2">
      <c r="A13" s="32"/>
      <c r="B13" s="33" t="s">
        <v>343</v>
      </c>
      <c r="C13" s="34" t="s">
        <v>344</v>
      </c>
      <c r="E13" s="32"/>
      <c r="F13" s="33" t="s">
        <v>345</v>
      </c>
      <c r="G13" s="34" t="s">
        <v>346</v>
      </c>
      <c r="I13" s="32"/>
      <c r="J13" s="33" t="s">
        <v>347</v>
      </c>
      <c r="K13" s="34" t="s">
        <v>348</v>
      </c>
      <c r="M13" s="32"/>
      <c r="N13" s="33" t="s">
        <v>349</v>
      </c>
      <c r="O13" s="34" t="s">
        <v>350</v>
      </c>
      <c r="Q13" s="32"/>
      <c r="R13" s="33" t="s">
        <v>351</v>
      </c>
      <c r="S13" s="35" t="s">
        <v>352</v>
      </c>
      <c r="T13" s="34" t="s">
        <v>353</v>
      </c>
    </row>
    <row r="14" spans="1:20" ht="15" x14ac:dyDescent="0.2">
      <c r="A14" s="32" t="s">
        <v>23</v>
      </c>
      <c r="B14" s="32">
        <f>[1]Cullman!F5</f>
        <v>3577</v>
      </c>
      <c r="C14" s="32">
        <f>[1]Cullman!F6</f>
        <v>3119</v>
      </c>
      <c r="E14" s="32" t="s">
        <v>65</v>
      </c>
      <c r="F14" s="32">
        <f>[1]Walker!F5</f>
        <v>1653</v>
      </c>
      <c r="G14" s="32">
        <f>[1]Walker!F6</f>
        <v>1769</v>
      </c>
      <c r="I14" s="32" t="s">
        <v>64</v>
      </c>
      <c r="J14" s="32">
        <f>[1]Tuscaloosa!F11</f>
        <v>345</v>
      </c>
      <c r="K14" s="32">
        <f>[1]Tuscaloosa!F12</f>
        <v>501</v>
      </c>
      <c r="M14" s="32" t="s">
        <v>38</v>
      </c>
      <c r="N14" s="43">
        <f>[1]Jefferson!B67</f>
        <v>4132</v>
      </c>
      <c r="O14" s="32">
        <f>[1]Jefferson!B68</f>
        <v>3030</v>
      </c>
      <c r="Q14" s="32" t="s">
        <v>46</v>
      </c>
      <c r="R14" s="32">
        <f>[1]Madison!B50</f>
        <v>2386</v>
      </c>
      <c r="S14" s="36">
        <f>[1]Madison!B51</f>
        <v>5725</v>
      </c>
      <c r="T14" s="32">
        <f>[1]Madison!B52</f>
        <v>1927</v>
      </c>
    </row>
    <row r="15" spans="1:20" ht="15.75" x14ac:dyDescent="0.25">
      <c r="A15" s="38" t="s">
        <v>0</v>
      </c>
      <c r="B15" s="38">
        <f>SUM(B14:B14)</f>
        <v>3577</v>
      </c>
      <c r="C15" s="38">
        <f>SUM(C14:C14)</f>
        <v>3119</v>
      </c>
      <c r="E15" s="38" t="s">
        <v>0</v>
      </c>
      <c r="F15" s="38">
        <f>SUM(F14:F14)</f>
        <v>1653</v>
      </c>
      <c r="G15" s="38">
        <f>SUM(G14:G14)</f>
        <v>1769</v>
      </c>
      <c r="I15" s="32" t="s">
        <v>65</v>
      </c>
      <c r="J15" s="32">
        <f>[1]Walker!F11</f>
        <v>1382</v>
      </c>
      <c r="K15" s="32">
        <f>[1]Walker!F12</f>
        <v>1099</v>
      </c>
      <c r="M15" s="38" t="s">
        <v>0</v>
      </c>
      <c r="N15" s="38">
        <f>SUM(N14:N14)</f>
        <v>4132</v>
      </c>
      <c r="O15" s="38">
        <f>SUM(O14:O14)</f>
        <v>3030</v>
      </c>
      <c r="Q15" s="38" t="s">
        <v>0</v>
      </c>
      <c r="R15" s="38">
        <f>SUM(R14:R14)</f>
        <v>2386</v>
      </c>
      <c r="S15" s="39">
        <f>SUM(S14:S14)</f>
        <v>5725</v>
      </c>
      <c r="T15" s="38">
        <f>SUM(T14:T14)</f>
        <v>1927</v>
      </c>
    </row>
    <row r="16" spans="1:20" ht="15.75" x14ac:dyDescent="0.25">
      <c r="A16" s="38" t="s">
        <v>337</v>
      </c>
      <c r="B16" s="40">
        <f>B15/SUM(B15:C15)</f>
        <v>0.5341995221027479</v>
      </c>
      <c r="C16" s="41">
        <f>C15/SUM(B15:C15)</f>
        <v>0.4658004778972521</v>
      </c>
      <c r="E16" s="38" t="s">
        <v>337</v>
      </c>
      <c r="F16" s="40">
        <f>F15/SUM(F15:G15)</f>
        <v>0.48305084745762711</v>
      </c>
      <c r="G16" s="41">
        <f>G15/SUM(F15:G15)</f>
        <v>0.51694915254237284</v>
      </c>
      <c r="I16" s="32" t="s">
        <v>68</v>
      </c>
      <c r="J16" s="32">
        <f>[1]Winston!F5</f>
        <v>689</v>
      </c>
      <c r="K16" s="32">
        <f>[1]Winston!F6</f>
        <v>537</v>
      </c>
      <c r="M16" s="38" t="s">
        <v>337</v>
      </c>
      <c r="N16" s="40">
        <f>N15/SUM(N15:O15)</f>
        <v>0.57693381736944982</v>
      </c>
      <c r="O16" s="41">
        <f>O15/SUM(N15:O15)</f>
        <v>0.42306618263055012</v>
      </c>
      <c r="Q16" s="38" t="s">
        <v>337</v>
      </c>
      <c r="R16" s="40">
        <f>R15/SUM(R15:T15)</f>
        <v>0.2376967523411038</v>
      </c>
      <c r="S16" s="42">
        <f>S15/SUM(R15:T15)</f>
        <v>0.5703327356047021</v>
      </c>
      <c r="T16" s="41">
        <f>T15/SUM(R15:T15)</f>
        <v>0.19197051205419408</v>
      </c>
    </row>
    <row r="17" spans="1:20" ht="15.75" x14ac:dyDescent="0.25">
      <c r="I17" s="38" t="s">
        <v>0</v>
      </c>
      <c r="J17" s="38">
        <f>SUM(J14:J16)</f>
        <v>2416</v>
      </c>
      <c r="K17" s="38">
        <f>SUM(K14:K16)</f>
        <v>2137</v>
      </c>
    </row>
    <row r="18" spans="1:20" ht="15.75" x14ac:dyDescent="0.25">
      <c r="I18" s="38" t="s">
        <v>337</v>
      </c>
      <c r="J18" s="40">
        <f>J17/SUM(J17:K17)</f>
        <v>0.53063913902921156</v>
      </c>
      <c r="K18" s="41">
        <f>K17/SUM(J17:K17)</f>
        <v>0.4693608609707885</v>
      </c>
    </row>
    <row r="20" spans="1:20" ht="15" x14ac:dyDescent="0.2">
      <c r="A20" s="74" t="s">
        <v>354</v>
      </c>
      <c r="B20" s="74"/>
      <c r="C20" s="74"/>
      <c r="D20" s="74"/>
      <c r="E20" s="74"/>
      <c r="F20" s="74"/>
      <c r="G20" s="74"/>
      <c r="I20" s="75" t="s">
        <v>355</v>
      </c>
      <c r="J20" s="75"/>
      <c r="K20" s="75"/>
      <c r="M20" s="75" t="s">
        <v>356</v>
      </c>
      <c r="N20" s="75"/>
      <c r="O20" s="75"/>
      <c r="Q20" s="74" t="s">
        <v>357</v>
      </c>
      <c r="R20" s="74"/>
      <c r="S20" s="74"/>
      <c r="T20" s="74"/>
    </row>
    <row r="21" spans="1:20" ht="15" x14ac:dyDescent="0.2">
      <c r="A21" s="32"/>
      <c r="B21" s="44" t="s">
        <v>358</v>
      </c>
      <c r="C21" s="34" t="s">
        <v>359</v>
      </c>
      <c r="D21" s="34" t="s">
        <v>360</v>
      </c>
      <c r="E21" s="34" t="s">
        <v>361</v>
      </c>
      <c r="F21" s="35" t="s">
        <v>362</v>
      </c>
      <c r="G21" s="34" t="s">
        <v>363</v>
      </c>
      <c r="I21" s="32"/>
      <c r="J21" s="45" t="s">
        <v>364</v>
      </c>
      <c r="K21" s="35" t="s">
        <v>365</v>
      </c>
      <c r="M21" s="32"/>
      <c r="N21" s="33" t="s">
        <v>366</v>
      </c>
      <c r="O21" s="34" t="s">
        <v>367</v>
      </c>
      <c r="Q21" s="32"/>
      <c r="R21" s="44" t="s">
        <v>368</v>
      </c>
      <c r="S21" s="35" t="s">
        <v>369</v>
      </c>
      <c r="T21" s="34" t="s">
        <v>370</v>
      </c>
    </row>
    <row r="22" spans="1:20" ht="15" x14ac:dyDescent="0.2">
      <c r="A22" s="32" t="s">
        <v>49</v>
      </c>
      <c r="B22" s="36">
        <f>[1]Marshall!F5</f>
        <v>1261</v>
      </c>
      <c r="C22" s="32">
        <f>[1]Marshall!F6</f>
        <v>271</v>
      </c>
      <c r="D22" s="32">
        <f>[1]Marshall!F7</f>
        <v>459</v>
      </c>
      <c r="E22" s="32">
        <f>[1]Marshall!F8</f>
        <v>800</v>
      </c>
      <c r="F22" s="36">
        <f>[1]Marshall!F9</f>
        <v>1315</v>
      </c>
      <c r="G22" s="32">
        <f>[1]Marshall!F10</f>
        <v>777</v>
      </c>
      <c r="I22" s="32" t="s">
        <v>49</v>
      </c>
      <c r="J22" s="46">
        <f>[1]Marshall!F15</f>
        <v>2305</v>
      </c>
      <c r="K22" s="36">
        <f>[1]Marshall!F16</f>
        <v>4497</v>
      </c>
      <c r="M22" s="32" t="s">
        <v>29</v>
      </c>
      <c r="N22" s="32">
        <f>[1]Etowah!B41</f>
        <v>3182</v>
      </c>
      <c r="O22" s="32">
        <f>[1]Etowah!B42</f>
        <v>1508</v>
      </c>
      <c r="Q22" s="32" t="s">
        <v>9</v>
      </c>
      <c r="R22" s="36">
        <f>[1]Calhoun!B35</f>
        <v>488</v>
      </c>
      <c r="S22" s="36">
        <f>[1]Calhoun!B36</f>
        <v>839</v>
      </c>
      <c r="T22" s="32">
        <f>[1]Calhoun!B37</f>
        <v>313</v>
      </c>
    </row>
    <row r="23" spans="1:20" ht="15.75" x14ac:dyDescent="0.25">
      <c r="A23" s="38" t="s">
        <v>0</v>
      </c>
      <c r="B23" s="39">
        <f t="shared" ref="B23:G23" si="0">SUM(B22:B22)</f>
        <v>1261</v>
      </c>
      <c r="C23" s="38">
        <f t="shared" si="0"/>
        <v>271</v>
      </c>
      <c r="D23" s="38">
        <f t="shared" si="0"/>
        <v>459</v>
      </c>
      <c r="E23" s="38">
        <f t="shared" si="0"/>
        <v>800</v>
      </c>
      <c r="F23" s="39">
        <f t="shared" si="0"/>
        <v>1315</v>
      </c>
      <c r="G23" s="38">
        <f t="shared" si="0"/>
        <v>777</v>
      </c>
      <c r="I23" s="38" t="s">
        <v>0</v>
      </c>
      <c r="J23" s="47">
        <f>SUM(J22:J22)</f>
        <v>2305</v>
      </c>
      <c r="K23" s="39">
        <f>SUM(K22:K22)</f>
        <v>4497</v>
      </c>
      <c r="M23" s="32" t="s">
        <v>371</v>
      </c>
      <c r="N23" s="32">
        <f>'[1]St. Clair'!B47</f>
        <v>1813</v>
      </c>
      <c r="O23" s="32">
        <f>'[1]St. Clair'!B48</f>
        <v>550</v>
      </c>
      <c r="Q23" s="32" t="s">
        <v>62</v>
      </c>
      <c r="R23" s="36">
        <f>[1]Talladega!B35</f>
        <v>1003</v>
      </c>
      <c r="S23" s="36">
        <f>[1]Talladega!B36</f>
        <v>1019</v>
      </c>
      <c r="T23" s="32">
        <f>[1]Talladega!B37</f>
        <v>173</v>
      </c>
    </row>
    <row r="24" spans="1:20" ht="15.75" x14ac:dyDescent="0.25">
      <c r="A24" s="38" t="s">
        <v>337</v>
      </c>
      <c r="B24" s="48">
        <f>B23/SUM(B23:G23)</f>
        <v>0.25824288347327462</v>
      </c>
      <c r="C24" s="40">
        <f>C23/SUM(B23:G23)</f>
        <v>5.5498668851116116E-2</v>
      </c>
      <c r="D24" s="40">
        <f>D23/SUM(B23:G23)</f>
        <v>9.3999590415728029E-2</v>
      </c>
      <c r="E24" s="40">
        <f>E23/SUM(B23:G23)</f>
        <v>0.16383370878558262</v>
      </c>
      <c r="F24" s="48">
        <f>F23/SUM(B23:G23)</f>
        <v>0.26930165881630147</v>
      </c>
      <c r="G24" s="41">
        <f>G23/SUM(B23:G23)</f>
        <v>0.15912348965799714</v>
      </c>
      <c r="I24" s="38" t="s">
        <v>337</v>
      </c>
      <c r="J24" s="49">
        <f>J23/SUM(J23:K23)</f>
        <v>0.33887092031755367</v>
      </c>
      <c r="K24" s="42">
        <f>K23/SUM(J23:K23)</f>
        <v>0.66112907968244639</v>
      </c>
      <c r="M24" s="38" t="s">
        <v>0</v>
      </c>
      <c r="N24" s="38">
        <f>SUM(N22:N23)</f>
        <v>4995</v>
      </c>
      <c r="O24" s="38">
        <f>SUM(O22:O23)</f>
        <v>2058</v>
      </c>
      <c r="Q24" s="38" t="s">
        <v>0</v>
      </c>
      <c r="R24" s="39">
        <f>SUM(R22:R23)</f>
        <v>1491</v>
      </c>
      <c r="S24" s="39">
        <f>SUM(S22:S23)</f>
        <v>1858</v>
      </c>
      <c r="T24" s="38">
        <f>SUM(T22:T23)</f>
        <v>486</v>
      </c>
    </row>
    <row r="25" spans="1:20" ht="15.75" x14ac:dyDescent="0.25">
      <c r="M25" s="38" t="s">
        <v>337</v>
      </c>
      <c r="N25" s="40">
        <f>N24/SUM(N24:O24)</f>
        <v>0.70820927264993616</v>
      </c>
      <c r="O25" s="41">
        <f>O24/SUM(N24:O24)</f>
        <v>0.29179072735006378</v>
      </c>
      <c r="Q25" s="38" t="s">
        <v>337</v>
      </c>
      <c r="R25" s="48">
        <f>R24/SUM(R24:T24)</f>
        <v>0.38878748370273791</v>
      </c>
      <c r="S25" s="42">
        <f>S24/SUM(R24:T24)</f>
        <v>0.4844850065189048</v>
      </c>
      <c r="T25" s="41">
        <f>T24/SUM(R24:T24)</f>
        <v>0.12672750977835723</v>
      </c>
    </row>
    <row r="27" spans="1:20" ht="15" x14ac:dyDescent="0.2">
      <c r="A27" s="75" t="s">
        <v>372</v>
      </c>
      <c r="B27" s="75"/>
      <c r="C27" s="75"/>
      <c r="E27" s="75" t="s">
        <v>373</v>
      </c>
      <c r="F27" s="75"/>
      <c r="G27" s="75"/>
      <c r="I27" s="75" t="s">
        <v>374</v>
      </c>
      <c r="J27" s="75"/>
      <c r="K27" s="75"/>
      <c r="M27" s="74" t="s">
        <v>375</v>
      </c>
      <c r="N27" s="74"/>
      <c r="O27" s="74"/>
      <c r="P27" s="74"/>
      <c r="Q27" s="74"/>
    </row>
    <row r="28" spans="1:20" ht="15" x14ac:dyDescent="0.2">
      <c r="A28" s="32"/>
      <c r="B28" s="33" t="s">
        <v>376</v>
      </c>
      <c r="C28" s="34" t="s">
        <v>370</v>
      </c>
      <c r="E28" s="32"/>
      <c r="F28" s="33" t="s">
        <v>377</v>
      </c>
      <c r="G28" s="34" t="s">
        <v>361</v>
      </c>
      <c r="I28" s="32"/>
      <c r="J28" s="33" t="s">
        <v>378</v>
      </c>
      <c r="K28" s="34" t="s">
        <v>379</v>
      </c>
      <c r="M28" s="32"/>
      <c r="N28" s="33" t="s">
        <v>380</v>
      </c>
      <c r="O28" s="34" t="s">
        <v>42</v>
      </c>
      <c r="P28" s="34" t="s">
        <v>381</v>
      </c>
      <c r="Q28" s="35" t="s">
        <v>382</v>
      </c>
    </row>
    <row r="29" spans="1:20" ht="15" x14ac:dyDescent="0.2">
      <c r="A29" s="32" t="s">
        <v>9</v>
      </c>
      <c r="B29" s="32">
        <f>[1]Calhoun!J5</f>
        <v>1736</v>
      </c>
      <c r="C29" s="32">
        <f>[1]Calhoun!J6</f>
        <v>3181</v>
      </c>
      <c r="E29" s="32" t="s">
        <v>60</v>
      </c>
      <c r="F29" s="32">
        <f>[1]Shelby!B47</f>
        <v>2029</v>
      </c>
      <c r="G29" s="32">
        <f>[1]Shelby!B48</f>
        <v>6403</v>
      </c>
      <c r="I29" s="32" t="s">
        <v>60</v>
      </c>
      <c r="J29" s="32">
        <f>[1]Shelby!F5</f>
        <v>5475</v>
      </c>
      <c r="K29" s="32">
        <f>[1]Shelby!F6</f>
        <v>1704</v>
      </c>
      <c r="M29" s="32" t="s">
        <v>5</v>
      </c>
      <c r="N29" s="32">
        <f>[1]Bibb!F6</f>
        <v>76</v>
      </c>
      <c r="O29" s="32">
        <f>[1]Bibb!F7</f>
        <v>71</v>
      </c>
      <c r="P29" s="32">
        <f>[1]Bibb!F8</f>
        <v>402</v>
      </c>
      <c r="Q29" s="36">
        <f>[1]Bibb!F9</f>
        <v>1758</v>
      </c>
    </row>
    <row r="30" spans="1:20" ht="15.75" x14ac:dyDescent="0.25">
      <c r="A30" s="32" t="s">
        <v>371</v>
      </c>
      <c r="B30" s="32">
        <f>'[1]St. Clair'!F5</f>
        <v>881</v>
      </c>
      <c r="C30" s="32">
        <f>'[1]St. Clair'!F6</f>
        <v>1230</v>
      </c>
      <c r="E30" s="38" t="s">
        <v>0</v>
      </c>
      <c r="F30" s="38">
        <f>SUM(F29:F29)</f>
        <v>2029</v>
      </c>
      <c r="G30" s="38">
        <f>SUM(G29:G29)</f>
        <v>6403</v>
      </c>
      <c r="I30" s="32" t="s">
        <v>38</v>
      </c>
      <c r="J30" s="32">
        <f>[1]Jefferson!B73</f>
        <v>51</v>
      </c>
      <c r="K30" s="32">
        <f>[1]Jefferson!B74</f>
        <v>25</v>
      </c>
      <c r="M30" s="32" t="s">
        <v>60</v>
      </c>
      <c r="N30" s="32">
        <f>[1]Shelby!F11</f>
        <v>480</v>
      </c>
      <c r="O30" s="32">
        <f>[1]Shelby!F12</f>
        <v>724</v>
      </c>
      <c r="P30" s="32">
        <f>[1]Shelby!F13</f>
        <v>1186</v>
      </c>
      <c r="Q30" s="36">
        <f>[1]Shelby!F14</f>
        <v>1589</v>
      </c>
    </row>
    <row r="31" spans="1:20" ht="15.75" x14ac:dyDescent="0.25">
      <c r="A31" s="38" t="s">
        <v>0</v>
      </c>
      <c r="B31" s="38">
        <f>SUM(B29:B30)</f>
        <v>2617</v>
      </c>
      <c r="C31" s="38">
        <f>SUM(C29:C30)</f>
        <v>4411</v>
      </c>
      <c r="E31" s="38" t="s">
        <v>337</v>
      </c>
      <c r="F31" s="40">
        <f>F30/SUM(F30:G30)</f>
        <v>0.24063092979127135</v>
      </c>
      <c r="G31" s="41">
        <f>G30/SUM(F30:G30)</f>
        <v>0.75936907020872868</v>
      </c>
      <c r="I31" s="38" t="s">
        <v>0</v>
      </c>
      <c r="J31" s="38">
        <f>SUM(J29:J30)</f>
        <v>5526</v>
      </c>
      <c r="K31" s="38">
        <f>SUM(K29:K30)</f>
        <v>1729</v>
      </c>
      <c r="M31" s="38" t="s">
        <v>0</v>
      </c>
      <c r="N31" s="38">
        <f>SUM(N29:N30)</f>
        <v>556</v>
      </c>
      <c r="O31" s="38">
        <f>SUM(O29:O30)</f>
        <v>795</v>
      </c>
      <c r="P31" s="38">
        <f>SUM(P29:P30)</f>
        <v>1588</v>
      </c>
      <c r="Q31" s="39">
        <f>SUM(Q29:Q30)</f>
        <v>3347</v>
      </c>
    </row>
    <row r="32" spans="1:20" ht="15.75" x14ac:dyDescent="0.25">
      <c r="A32" s="38" t="s">
        <v>337</v>
      </c>
      <c r="B32" s="40">
        <f>B31/SUM(B31:C31)</f>
        <v>0.372367672168469</v>
      </c>
      <c r="C32" s="41">
        <f>C31/SUM(B31:C31)</f>
        <v>0.627632327831531</v>
      </c>
      <c r="I32" s="38" t="s">
        <v>337</v>
      </c>
      <c r="J32" s="40">
        <f>J31/SUM(J31:K31)</f>
        <v>0.76168159889731224</v>
      </c>
      <c r="K32" s="41">
        <f>K31/SUM(J31:K31)</f>
        <v>0.23831840110268779</v>
      </c>
      <c r="M32" s="38" t="s">
        <v>337</v>
      </c>
      <c r="N32" s="40">
        <f>N31/SUM(N31:Q31)</f>
        <v>8.8450524976137451E-2</v>
      </c>
      <c r="O32" s="41">
        <f>O31/SUM(N31:Q31)</f>
        <v>0.12647152402163539</v>
      </c>
      <c r="P32" s="41">
        <f>P31/SUM(N31:Q31)</f>
        <v>0.25262488068724148</v>
      </c>
      <c r="Q32" s="42">
        <f>Q31/SUM(N31:Q31)</f>
        <v>0.53245307031498568</v>
      </c>
    </row>
    <row r="34" spans="1:20" ht="15" x14ac:dyDescent="0.2">
      <c r="A34" s="75" t="s">
        <v>383</v>
      </c>
      <c r="B34" s="75"/>
      <c r="C34" s="75"/>
      <c r="E34" s="75" t="s">
        <v>384</v>
      </c>
      <c r="F34" s="75"/>
      <c r="G34" s="75"/>
      <c r="M34" s="75" t="s">
        <v>385</v>
      </c>
      <c r="N34" s="75"/>
      <c r="O34" s="75"/>
      <c r="Q34" s="75" t="s">
        <v>386</v>
      </c>
      <c r="R34" s="75"/>
      <c r="S34" s="75"/>
    </row>
    <row r="35" spans="1:20" ht="15" x14ac:dyDescent="0.2">
      <c r="A35" s="32"/>
      <c r="B35" s="33" t="s">
        <v>387</v>
      </c>
      <c r="C35" s="34" t="s">
        <v>388</v>
      </c>
      <c r="E35" s="32"/>
      <c r="F35" s="33" t="s">
        <v>389</v>
      </c>
      <c r="G35" s="34" t="s">
        <v>390</v>
      </c>
      <c r="I35" s="75" t="s">
        <v>391</v>
      </c>
      <c r="J35" s="75"/>
      <c r="K35" s="75"/>
      <c r="M35" s="32"/>
      <c r="N35" s="33" t="s">
        <v>392</v>
      </c>
      <c r="O35" s="34" t="s">
        <v>393</v>
      </c>
      <c r="Q35" s="32"/>
      <c r="R35" s="33" t="s">
        <v>394</v>
      </c>
      <c r="S35" s="34" t="s">
        <v>395</v>
      </c>
    </row>
    <row r="36" spans="1:20" ht="15" x14ac:dyDescent="0.2">
      <c r="A36" s="32" t="s">
        <v>64</v>
      </c>
      <c r="B36" s="32">
        <f>[1]Tuscaloosa!F17</f>
        <v>3262</v>
      </c>
      <c r="C36" s="32">
        <f>[1]Tuscaloosa!F18</f>
        <v>2551</v>
      </c>
      <c r="E36" s="32" t="s">
        <v>64</v>
      </c>
      <c r="F36" s="32">
        <f>[1]Tuscaloosa!F23</f>
        <v>2073</v>
      </c>
      <c r="G36" s="32">
        <f>[1]Tuscaloosa!F24</f>
        <v>3485</v>
      </c>
      <c r="I36" s="32"/>
      <c r="J36" s="33" t="s">
        <v>392</v>
      </c>
      <c r="K36" s="34" t="s">
        <v>65</v>
      </c>
      <c r="M36" s="32" t="s">
        <v>42</v>
      </c>
      <c r="N36" s="32">
        <f>[1]Lee!B35</f>
        <v>117</v>
      </c>
      <c r="O36" s="32">
        <f>[1]Lee!B36</f>
        <v>113</v>
      </c>
      <c r="Q36" s="32" t="s">
        <v>35</v>
      </c>
      <c r="R36" s="32">
        <f>[1]Henry!F5</f>
        <v>304</v>
      </c>
      <c r="S36" s="32">
        <f>[1]Henry!F6</f>
        <v>1629</v>
      </c>
    </row>
    <row r="37" spans="1:20" ht="15.75" x14ac:dyDescent="0.25">
      <c r="A37" s="38" t="s">
        <v>0</v>
      </c>
      <c r="B37" s="38">
        <f>SUM(B36:B36)</f>
        <v>3262</v>
      </c>
      <c r="C37" s="38">
        <f>SUM(C36:C36)</f>
        <v>2551</v>
      </c>
      <c r="E37" s="38" t="s">
        <v>0</v>
      </c>
      <c r="F37" s="38">
        <f>SUM(F36:F36)</f>
        <v>2073</v>
      </c>
      <c r="G37" s="38">
        <f>SUM(G36:G36)</f>
        <v>3485</v>
      </c>
      <c r="I37" s="32" t="s">
        <v>52</v>
      </c>
      <c r="J37" s="32">
        <f>[1]Montgomery!B43</f>
        <v>2967</v>
      </c>
      <c r="K37" s="32">
        <f>[1]Montgomery!B44</f>
        <v>2890</v>
      </c>
      <c r="M37" s="32" t="s">
        <v>63</v>
      </c>
      <c r="N37" s="32">
        <f>[1]Tallapoosa!B35</f>
        <v>1370</v>
      </c>
      <c r="O37" s="32">
        <f>[1]Tallapoosa!B36</f>
        <v>3523</v>
      </c>
      <c r="Q37" s="32" t="s">
        <v>36</v>
      </c>
      <c r="R37" s="32">
        <f>[1]Houston!F11</f>
        <v>438</v>
      </c>
      <c r="S37" s="32">
        <f>[1]Houston!F12</f>
        <v>808</v>
      </c>
    </row>
    <row r="38" spans="1:20" ht="15.75" x14ac:dyDescent="0.25">
      <c r="A38" s="38" t="s">
        <v>337</v>
      </c>
      <c r="B38" s="40">
        <f>B37/SUM(B37:C37)</f>
        <v>0.56115602958885258</v>
      </c>
      <c r="C38" s="41">
        <f>C37/SUM(B37:C37)</f>
        <v>0.43884397041114742</v>
      </c>
      <c r="E38" s="38" t="s">
        <v>337</v>
      </c>
      <c r="F38" s="40">
        <f>F37/SUM(F37:G37)</f>
        <v>0.37297589060813241</v>
      </c>
      <c r="G38" s="41">
        <f>G37/SUM(F37:G37)</f>
        <v>0.62702410939186759</v>
      </c>
      <c r="I38" s="38" t="s">
        <v>0</v>
      </c>
      <c r="J38" s="38">
        <f>SUM(J37:J37)</f>
        <v>2967</v>
      </c>
      <c r="K38" s="38">
        <f>SUM(K37:K37)</f>
        <v>2890</v>
      </c>
      <c r="M38" s="38" t="s">
        <v>0</v>
      </c>
      <c r="N38" s="38">
        <f>SUM(N36:N37)</f>
        <v>1487</v>
      </c>
      <c r="O38" s="38">
        <f>SUM(O36:O37)</f>
        <v>3636</v>
      </c>
      <c r="Q38" s="38" t="s">
        <v>0</v>
      </c>
      <c r="R38" s="38">
        <f>SUM(R36:R37)</f>
        <v>742</v>
      </c>
      <c r="S38" s="38">
        <f>SUM(S36:S37)</f>
        <v>2437</v>
      </c>
    </row>
    <row r="39" spans="1:20" ht="15.75" x14ac:dyDescent="0.25">
      <c r="I39" s="38" t="s">
        <v>337</v>
      </c>
      <c r="J39" s="40">
        <f>J38/SUM(J38:K38)</f>
        <v>0.50657333105685509</v>
      </c>
      <c r="K39" s="41">
        <f>K38/SUM(J38:K38)</f>
        <v>0.49342666894314496</v>
      </c>
      <c r="M39" s="38" t="s">
        <v>337</v>
      </c>
      <c r="N39" s="40">
        <f>N38/SUM(N38:O38)</f>
        <v>0.29025961350771035</v>
      </c>
      <c r="O39" s="41">
        <f>O38/SUM(N38:O38)</f>
        <v>0.70974038649228965</v>
      </c>
      <c r="Q39" s="38" t="s">
        <v>337</v>
      </c>
      <c r="R39" s="40">
        <f>R38/SUM(R38:S38)</f>
        <v>0.23340673167662787</v>
      </c>
      <c r="S39" s="41">
        <f>S38/SUM(R38:S38)</f>
        <v>0.76659326832337216</v>
      </c>
    </row>
    <row r="41" spans="1:20" ht="15" x14ac:dyDescent="0.2">
      <c r="A41" s="74" t="s">
        <v>396</v>
      </c>
      <c r="B41" s="74"/>
      <c r="C41" s="74"/>
      <c r="D41" s="74"/>
      <c r="F41" s="75" t="s">
        <v>397</v>
      </c>
      <c r="G41" s="75"/>
      <c r="H41" s="75"/>
      <c r="N41" s="75" t="s">
        <v>398</v>
      </c>
      <c r="O41" s="75"/>
      <c r="P41" s="75"/>
      <c r="R41" s="75" t="s">
        <v>399</v>
      </c>
      <c r="S41" s="75"/>
      <c r="T41" s="75"/>
    </row>
    <row r="42" spans="1:20" ht="15" x14ac:dyDescent="0.2">
      <c r="A42" s="32"/>
      <c r="B42" s="33" t="s">
        <v>400</v>
      </c>
      <c r="C42" s="35" t="s">
        <v>401</v>
      </c>
      <c r="D42" s="34" t="s">
        <v>402</v>
      </c>
      <c r="F42" s="32"/>
      <c r="G42" s="33" t="s">
        <v>403</v>
      </c>
      <c r="H42" s="34" t="s">
        <v>404</v>
      </c>
      <c r="J42" s="74" t="s">
        <v>405</v>
      </c>
      <c r="K42" s="74"/>
      <c r="L42" s="74"/>
      <c r="N42" s="32"/>
      <c r="O42" s="33" t="s">
        <v>406</v>
      </c>
      <c r="P42" s="34" t="s">
        <v>407</v>
      </c>
      <c r="R42" s="32"/>
      <c r="S42" s="33" t="s">
        <v>408</v>
      </c>
      <c r="T42" s="34" t="s">
        <v>409</v>
      </c>
    </row>
    <row r="43" spans="1:20" ht="15" x14ac:dyDescent="0.2">
      <c r="A43" s="32" t="s">
        <v>32</v>
      </c>
      <c r="B43" s="32">
        <f>[1]Geneva!F11</f>
        <v>896</v>
      </c>
      <c r="C43" s="36">
        <f>[1]Geneva!F12</f>
        <v>3125</v>
      </c>
      <c r="D43" s="32">
        <f>[1]Geneva!F13</f>
        <v>1292</v>
      </c>
      <c r="F43" s="32" t="s">
        <v>2</v>
      </c>
      <c r="G43" s="32">
        <f>[1]Autauga!F12</f>
        <v>4706</v>
      </c>
      <c r="H43" s="32">
        <f>[1]Autauga!F13</f>
        <v>3243</v>
      </c>
      <c r="J43" s="32"/>
      <c r="K43" s="33" t="s">
        <v>410</v>
      </c>
      <c r="L43" s="34" t="s">
        <v>411</v>
      </c>
      <c r="N43" s="32" t="s">
        <v>3</v>
      </c>
      <c r="O43" s="32">
        <f>[1]Baldwin!F11</f>
        <v>3222</v>
      </c>
      <c r="P43" s="32">
        <f>[1]Baldwin!F12</f>
        <v>6947</v>
      </c>
      <c r="R43" s="32" t="s">
        <v>50</v>
      </c>
      <c r="S43" s="32">
        <f>[1]Mobile!F12</f>
        <v>4029</v>
      </c>
      <c r="T43" s="32">
        <f>[1]Mobile!F13</f>
        <v>1857</v>
      </c>
    </row>
    <row r="44" spans="1:20" ht="15.75" x14ac:dyDescent="0.25">
      <c r="A44" s="32" t="s">
        <v>36</v>
      </c>
      <c r="B44" s="32">
        <f>[1]Houston!F17</f>
        <v>1650</v>
      </c>
      <c r="C44" s="36">
        <f>[1]Houston!F18</f>
        <v>1152</v>
      </c>
      <c r="D44" s="32">
        <f>[1]Houston!F19</f>
        <v>531</v>
      </c>
      <c r="F44" s="32" t="s">
        <v>27</v>
      </c>
      <c r="G44" s="32">
        <f>[1]Elmore!F12</f>
        <v>814</v>
      </c>
      <c r="H44" s="32">
        <f>[1]Elmore!F13</f>
        <v>422</v>
      </c>
      <c r="J44" s="32" t="s">
        <v>21</v>
      </c>
      <c r="K44" s="32">
        <f>[1]Covington!F5</f>
        <v>3483</v>
      </c>
      <c r="L44" s="32">
        <f>[1]Covington!F6</f>
        <v>1955</v>
      </c>
      <c r="N44" s="38" t="s">
        <v>0</v>
      </c>
      <c r="O44" s="38">
        <f>SUM(O43:O43)</f>
        <v>3222</v>
      </c>
      <c r="P44" s="38">
        <f>SUM(P43:P43)</f>
        <v>6947</v>
      </c>
      <c r="R44" s="38" t="s">
        <v>0</v>
      </c>
      <c r="S44" s="38">
        <f>SUM(S43:S43)</f>
        <v>4029</v>
      </c>
      <c r="T44" s="38">
        <f>SUM(T43:T43)</f>
        <v>1857</v>
      </c>
    </row>
    <row r="45" spans="1:20" ht="15.75" x14ac:dyDescent="0.25">
      <c r="A45" s="38" t="s">
        <v>0</v>
      </c>
      <c r="B45" s="38">
        <f>SUM(B43:B44)</f>
        <v>2546</v>
      </c>
      <c r="C45" s="39">
        <f>SUM(C43:C44)</f>
        <v>4277</v>
      </c>
      <c r="D45" s="38">
        <f>SUM(D43:D44)</f>
        <v>1823</v>
      </c>
      <c r="F45" s="38" t="s">
        <v>0</v>
      </c>
      <c r="G45" s="38">
        <f>SUM(G43:G44)</f>
        <v>5520</v>
      </c>
      <c r="H45" s="38">
        <f>SUM(H43:H44)</f>
        <v>3665</v>
      </c>
      <c r="J45" s="32" t="s">
        <v>28</v>
      </c>
      <c r="K45" s="32">
        <f>[1]Escambia!F11</f>
        <v>86</v>
      </c>
      <c r="L45" s="32">
        <f>[1]Escambia!F12</f>
        <v>115</v>
      </c>
      <c r="N45" s="38" t="s">
        <v>337</v>
      </c>
      <c r="O45" s="40">
        <f>O44/SUM(O44:P44)</f>
        <v>0.31684531419018586</v>
      </c>
      <c r="P45" s="41">
        <f>P44/SUM(O44:P44)</f>
        <v>0.68315468580981409</v>
      </c>
      <c r="R45" s="38" t="s">
        <v>337</v>
      </c>
      <c r="S45" s="40">
        <f>S44/SUM(S44:T44)</f>
        <v>0.6845056065239552</v>
      </c>
      <c r="T45" s="41">
        <f>T44/SUM(S44:T44)</f>
        <v>0.31549439347604485</v>
      </c>
    </row>
    <row r="46" spans="1:20" ht="15.75" x14ac:dyDescent="0.25">
      <c r="A46" s="38" t="s">
        <v>337</v>
      </c>
      <c r="B46" s="40">
        <f>B45/SUM(B45:D45)</f>
        <v>0.29447143187601205</v>
      </c>
      <c r="C46" s="42">
        <f>C45/SUM(B45:D45)</f>
        <v>0.49467962063381909</v>
      </c>
      <c r="D46" s="41">
        <f>D45/SUM(B45:D45)</f>
        <v>0.21084894749016886</v>
      </c>
      <c r="F46" s="38" t="s">
        <v>337</v>
      </c>
      <c r="G46" s="40">
        <f>G45/SUM(G45:H45)</f>
        <v>0.60097985846488844</v>
      </c>
      <c r="H46" s="41">
        <f>H45/SUM(G45:H45)</f>
        <v>0.39902014153511162</v>
      </c>
      <c r="J46" s="38" t="s">
        <v>0</v>
      </c>
      <c r="K46" s="38">
        <f>SUM(K44:K45)</f>
        <v>3569</v>
      </c>
      <c r="L46" s="38">
        <f>SUM(L44:L45)</f>
        <v>2070</v>
      </c>
    </row>
    <row r="47" spans="1:20" ht="15.75" x14ac:dyDescent="0.25">
      <c r="J47" s="38" t="s">
        <v>337</v>
      </c>
      <c r="K47" s="40">
        <f>K46/SUM(K46:L46)</f>
        <v>0.63291363716971094</v>
      </c>
      <c r="L47" s="41">
        <f>L46/SUM(K46:L46)</f>
        <v>0.36708636283028906</v>
      </c>
    </row>
    <row r="48" spans="1:20" x14ac:dyDescent="0.2">
      <c r="C48" s="50"/>
    </row>
  </sheetData>
  <mergeCells count="29">
    <mergeCell ref="J42:L42"/>
    <mergeCell ref="A27:C27"/>
    <mergeCell ref="E27:G27"/>
    <mergeCell ref="I27:K27"/>
    <mergeCell ref="M27:Q27"/>
    <mergeCell ref="A34:C34"/>
    <mergeCell ref="E34:G34"/>
    <mergeCell ref="M34:O34"/>
    <mergeCell ref="Q34:S34"/>
    <mergeCell ref="I35:K35"/>
    <mergeCell ref="A41:D41"/>
    <mergeCell ref="F41:H41"/>
    <mergeCell ref="N41:P41"/>
    <mergeCell ref="R41:T41"/>
    <mergeCell ref="A20:G20"/>
    <mergeCell ref="I20:K20"/>
    <mergeCell ref="M20:O20"/>
    <mergeCell ref="Q20:T20"/>
    <mergeCell ref="A2:D2"/>
    <mergeCell ref="A4:C4"/>
    <mergeCell ref="E4:H4"/>
    <mergeCell ref="J4:L4"/>
    <mergeCell ref="N4:P4"/>
    <mergeCell ref="R4:T4"/>
    <mergeCell ref="A12:C12"/>
    <mergeCell ref="E12:G12"/>
    <mergeCell ref="I12:K12"/>
    <mergeCell ref="M12:O12"/>
    <mergeCell ref="Q12:T12"/>
  </mergeCells>
  <conditionalFormatting sqref="B5:C8 F5:H8 K5:L8 B42:D46">
    <cfRule type="expression" dxfId="14" priority="1" stopIfTrue="1">
      <formula>B$8&gt;0.5</formula>
    </cfRule>
  </conditionalFormatting>
  <conditionalFormatting sqref="O5:P9">
    <cfRule type="expression" dxfId="13" priority="2" stopIfTrue="1">
      <formula>O$9&gt;0.5</formula>
    </cfRule>
  </conditionalFormatting>
  <conditionalFormatting sqref="S5:T10">
    <cfRule type="expression" dxfId="12" priority="3" stopIfTrue="1">
      <formula>S$10&gt;0.5</formula>
    </cfRule>
  </conditionalFormatting>
  <conditionalFormatting sqref="E13:E16 I13:I18 M13:M16 I21:I24 M21:M25 A13:A16 A21:A24">
    <cfRule type="expression" dxfId="11" priority="4" stopIfTrue="1">
      <formula>IV$16&gt;0.5</formula>
    </cfRule>
  </conditionalFormatting>
  <conditionalFormatting sqref="B13:C16 F13:G16 N13:O16">
    <cfRule type="expression" dxfId="10" priority="5" stopIfTrue="1">
      <formula>B$16&gt;0.5</formula>
    </cfRule>
  </conditionalFormatting>
  <conditionalFormatting sqref="J13:K18">
    <cfRule type="expression" dxfId="9" priority="6" stopIfTrue="1">
      <formula>J$18&gt;0.5</formula>
    </cfRule>
  </conditionalFormatting>
  <conditionalFormatting sqref="N21:O25">
    <cfRule type="expression" dxfId="8" priority="7" stopIfTrue="1">
      <formula>N$25&gt;0.5</formula>
    </cfRule>
  </conditionalFormatting>
  <conditionalFormatting sqref="B28:C32 J28:K32">
    <cfRule type="expression" dxfId="7" priority="8" stopIfTrue="1">
      <formula>B$32&gt;0.5</formula>
    </cfRule>
  </conditionalFormatting>
  <conditionalFormatting sqref="A28:A32 E28:E31 A35:A38 E35:E38 I36:I39 M35:M39 Q35:Q39 I28:I32">
    <cfRule type="expression" dxfId="6" priority="9" stopIfTrue="1">
      <formula>D$16&gt;0.5</formula>
    </cfRule>
  </conditionalFormatting>
  <conditionalFormatting sqref="F28:G31">
    <cfRule type="expression" dxfId="5" priority="10" stopIfTrue="1">
      <formula>F$31&gt;0.5</formula>
    </cfRule>
  </conditionalFormatting>
  <conditionalFormatting sqref="B35:C38 F35:G38">
    <cfRule type="expression" dxfId="4" priority="11" stopIfTrue="1">
      <formula>B$38&gt;0.5</formula>
    </cfRule>
  </conditionalFormatting>
  <conditionalFormatting sqref="N35:O39 R35:S39 J36:K39">
    <cfRule type="expression" dxfId="3" priority="12" stopIfTrue="1">
      <formula>J$39&gt;0.5</formula>
    </cfRule>
  </conditionalFormatting>
  <conditionalFormatting sqref="G42:H46">
    <cfRule type="expression" dxfId="2" priority="13" stopIfTrue="1">
      <formula>G$46&gt;0.5</formula>
    </cfRule>
  </conditionalFormatting>
  <conditionalFormatting sqref="O42:P45 S42:T45">
    <cfRule type="expression" dxfId="1" priority="14" stopIfTrue="1">
      <formula>O$45&gt;0.5</formula>
    </cfRule>
  </conditionalFormatting>
  <conditionalFormatting sqref="K43:L47">
    <cfRule type="expression" dxfId="0" priority="15" stopIfTrue="1">
      <formula>K$47&gt;0.5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H23" sqref="H23"/>
    </sheetView>
  </sheetViews>
  <sheetFormatPr defaultRowHeight="15" x14ac:dyDescent="0.25"/>
  <cols>
    <col min="2" max="2" width="12.7109375" customWidth="1"/>
    <col min="7" max="7" width="15.42578125" customWidth="1"/>
    <col min="8" max="8" width="10.7109375" customWidth="1"/>
  </cols>
  <sheetData>
    <row r="1" spans="2:11" x14ac:dyDescent="0.25">
      <c r="B1" t="s">
        <v>504</v>
      </c>
    </row>
    <row r="4" spans="2:11" x14ac:dyDescent="0.25">
      <c r="B4" s="66" t="s">
        <v>324</v>
      </c>
      <c r="C4" s="66"/>
      <c r="D4" s="65"/>
      <c r="G4" s="65" t="s">
        <v>354</v>
      </c>
      <c r="H4" s="65"/>
      <c r="I4" s="65"/>
    </row>
    <row r="5" spans="2:11" x14ac:dyDescent="0.25">
      <c r="B5" s="65" t="s">
        <v>505</v>
      </c>
      <c r="C5" s="65" t="s">
        <v>331</v>
      </c>
      <c r="D5" s="65" t="s">
        <v>332</v>
      </c>
      <c r="G5" s="65" t="s">
        <v>505</v>
      </c>
      <c r="H5" s="65" t="s">
        <v>358</v>
      </c>
      <c r="I5" s="65" t="s">
        <v>362</v>
      </c>
    </row>
    <row r="6" spans="2:11" x14ac:dyDescent="0.25">
      <c r="B6" s="65" t="s">
        <v>43</v>
      </c>
      <c r="C6" s="65">
        <v>2166</v>
      </c>
      <c r="D6" s="65">
        <v>2764</v>
      </c>
      <c r="G6" s="65" t="s">
        <v>49</v>
      </c>
      <c r="H6" s="65">
        <v>2394</v>
      </c>
      <c r="I6" s="65">
        <v>2597</v>
      </c>
    </row>
    <row r="7" spans="2:11" x14ac:dyDescent="0.25">
      <c r="B7" s="65" t="s">
        <v>0</v>
      </c>
      <c r="C7" s="66">
        <v>2166</v>
      </c>
      <c r="D7" s="66">
        <v>2764</v>
      </c>
      <c r="G7" s="65" t="s">
        <v>0</v>
      </c>
      <c r="H7" s="66">
        <v>2394</v>
      </c>
      <c r="I7" s="66">
        <v>2597</v>
      </c>
    </row>
    <row r="8" spans="2:11" x14ac:dyDescent="0.25">
      <c r="B8" s="65" t="s">
        <v>337</v>
      </c>
      <c r="C8" s="67">
        <v>0.43940000000000001</v>
      </c>
      <c r="D8" s="67">
        <v>0.56059999999999999</v>
      </c>
      <c r="G8" s="65" t="s">
        <v>337</v>
      </c>
      <c r="H8" s="67">
        <v>0.47970000000000002</v>
      </c>
      <c r="I8" s="67">
        <v>0.52029999999999998</v>
      </c>
    </row>
    <row r="10" spans="2:11" x14ac:dyDescent="0.25">
      <c r="G10" t="s">
        <v>71</v>
      </c>
    </row>
    <row r="11" spans="2:11" x14ac:dyDescent="0.25">
      <c r="B11" s="66" t="s">
        <v>357</v>
      </c>
      <c r="C11" s="66"/>
      <c r="D11" s="65"/>
      <c r="K11" t="s">
        <v>71</v>
      </c>
    </row>
    <row r="12" spans="2:11" x14ac:dyDescent="0.25">
      <c r="B12" s="65" t="s">
        <v>505</v>
      </c>
      <c r="C12" s="65" t="s">
        <v>368</v>
      </c>
      <c r="D12" s="65" t="s">
        <v>369</v>
      </c>
      <c r="F12" t="s">
        <v>71</v>
      </c>
    </row>
    <row r="13" spans="2:11" x14ac:dyDescent="0.25">
      <c r="B13" s="65" t="s">
        <v>9</v>
      </c>
      <c r="C13" s="65">
        <v>745</v>
      </c>
      <c r="D13" s="65">
        <v>934</v>
      </c>
    </row>
    <row r="14" spans="2:11" x14ac:dyDescent="0.25">
      <c r="B14" s="65" t="s">
        <v>506</v>
      </c>
      <c r="C14" s="65">
        <v>1154</v>
      </c>
      <c r="D14" s="65">
        <v>1132</v>
      </c>
    </row>
    <row r="15" spans="2:11" x14ac:dyDescent="0.25">
      <c r="B15" s="65" t="s">
        <v>0</v>
      </c>
      <c r="C15" s="66">
        <v>1899</v>
      </c>
      <c r="D15" s="66">
        <v>2066</v>
      </c>
    </row>
    <row r="16" spans="2:11" x14ac:dyDescent="0.25">
      <c r="B16" s="65" t="s">
        <v>337</v>
      </c>
      <c r="C16" s="67">
        <v>0.47889999999999999</v>
      </c>
      <c r="D16" s="67">
        <v>0.52110000000000001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Dem.Pri.10 Senate</vt:lpstr>
      <vt:lpstr>Dem.Pri.RO10 Senate</vt:lpstr>
      <vt:lpstr>Rep.Pri.10 Senate</vt:lpstr>
      <vt:lpstr>Rep.Pri.RO Senate</vt:lpstr>
      <vt:lpstr>Gen.10 Senate</vt:lpstr>
      <vt:lpstr>Dem.Pri.10 House</vt:lpstr>
      <vt:lpstr>Dem.Pri.10 RO House</vt:lpstr>
      <vt:lpstr>Rep.Pri.10 House</vt:lpstr>
      <vt:lpstr>Rep.Pri.RO House</vt:lpstr>
      <vt:lpstr>Gen.10 House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Janice</dc:creator>
  <cp:lastModifiedBy>McDonald, Janice</cp:lastModifiedBy>
  <dcterms:created xsi:type="dcterms:W3CDTF">2013-10-07T18:49:23Z</dcterms:created>
  <dcterms:modified xsi:type="dcterms:W3CDTF">2013-10-21T19:59:25Z</dcterms:modified>
</cp:coreProperties>
</file>